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015" tabRatio="818" activeTab="3"/>
  </bookViews>
  <sheets>
    <sheet name="Prize List" sheetId="1" r:id="rId1"/>
    <sheet name="U15" sheetId="2" r:id="rId2"/>
    <sheet name="U20B" sheetId="3" r:id="rId3"/>
    <sheet name="U20G" sheetId="4" r:id="rId4"/>
    <sheet name="U15B Finals" sheetId="5" r:id="rId5"/>
    <sheet name="U20B Finals" sheetId="6" r:id="rId6"/>
    <sheet name="U20G Finals" sheetId="7" r:id="rId7"/>
  </sheets>
  <definedNames/>
  <calcPr fullCalcOnLoad="1"/>
</workbook>
</file>

<file path=xl/sharedStrings.xml><?xml version="1.0" encoding="utf-8"?>
<sst xmlns="http://schemas.openxmlformats.org/spreadsheetml/2006/main" count="307" uniqueCount="90">
  <si>
    <t>Place</t>
  </si>
  <si>
    <t>Name</t>
  </si>
  <si>
    <t>Game 1</t>
  </si>
  <si>
    <t>Game 2</t>
  </si>
  <si>
    <t>Game 3</t>
  </si>
  <si>
    <t>Total</t>
  </si>
  <si>
    <t>Lane</t>
  </si>
  <si>
    <t>U15 Boys (9am Squad)</t>
  </si>
  <si>
    <t>U15 Boys (11:30am Squad)</t>
  </si>
  <si>
    <t>U15 Girls (9am Squad)</t>
  </si>
  <si>
    <t>U20 Boys (9am Squad)</t>
  </si>
  <si>
    <t>U20 Boys (11:30am Squad)</t>
  </si>
  <si>
    <t>U20 Boys (Second Round)</t>
  </si>
  <si>
    <t>U20 Girls (9am Squad)</t>
  </si>
  <si>
    <t>U20 Girls (11:30am Squad)</t>
  </si>
  <si>
    <t>U20 Girls (Second Round)</t>
  </si>
  <si>
    <t>JBST Summer Shootout</t>
  </si>
  <si>
    <t>Brunswick Zone Glendale Heights</t>
  </si>
  <si>
    <t>Saturday July 18, 2015</t>
  </si>
  <si>
    <t>1st</t>
  </si>
  <si>
    <t>2nd</t>
  </si>
  <si>
    <t>3rd</t>
  </si>
  <si>
    <t>Total Awarded</t>
  </si>
  <si>
    <t>U20 Boys</t>
  </si>
  <si>
    <t>U20 Girls</t>
  </si>
  <si>
    <t>Junior Gold Advancers</t>
  </si>
  <si>
    <t>Boys</t>
  </si>
  <si>
    <t>Girls</t>
  </si>
  <si>
    <t>JBST Summer Shootout Total Awarded</t>
  </si>
  <si>
    <t>JG</t>
  </si>
  <si>
    <t>#1</t>
  </si>
  <si>
    <t>#8</t>
  </si>
  <si>
    <t>#4</t>
  </si>
  <si>
    <t>#5</t>
  </si>
  <si>
    <t>#3</t>
  </si>
  <si>
    <t>CHAMPION</t>
  </si>
  <si>
    <t>#6</t>
  </si>
  <si>
    <t>#2</t>
  </si>
  <si>
    <t>#7</t>
  </si>
  <si>
    <t>Round of 8</t>
  </si>
  <si>
    <t>Semfinals</t>
  </si>
  <si>
    <t>Finals</t>
  </si>
  <si>
    <t xml:space="preserve">Lanes: </t>
  </si>
  <si>
    <t xml:space="preserve">Lanes:  </t>
  </si>
  <si>
    <t>U20 Boys Finals</t>
  </si>
  <si>
    <t>U20 Girls Finals</t>
  </si>
  <si>
    <t>Kenny Ireland</t>
  </si>
  <si>
    <t>Mina Garner</t>
  </si>
  <si>
    <t>X</t>
  </si>
  <si>
    <t>Kyle Bowman</t>
  </si>
  <si>
    <t>Aaron Turner</t>
  </si>
  <si>
    <t>Collin Young</t>
  </si>
  <si>
    <t>Anthony Tometz</t>
  </si>
  <si>
    <t>Nicholas Soto</t>
  </si>
  <si>
    <t>Savannah Gerou</t>
  </si>
  <si>
    <t>Hannah Mackie</t>
  </si>
  <si>
    <t>Amanda Van Duyn</t>
  </si>
  <si>
    <t>Shea Hardacre</t>
  </si>
  <si>
    <t>Claire Turner</t>
  </si>
  <si>
    <t>Cassidy Courey</t>
  </si>
  <si>
    <t>Stephanie Judkins</t>
  </si>
  <si>
    <t>Advance (JG Winner)</t>
  </si>
  <si>
    <t>Advance</t>
  </si>
  <si>
    <t>Ian Dobran</t>
  </si>
  <si>
    <t>Brandon Bohn</t>
  </si>
  <si>
    <t>Justin Bohn</t>
  </si>
  <si>
    <t>U15 (Second Round)</t>
  </si>
  <si>
    <t>Brent Boho</t>
  </si>
  <si>
    <t>Evan Marando</t>
  </si>
  <si>
    <t>Freddy Petersen</t>
  </si>
  <si>
    <t>Dylan Dobran</t>
  </si>
  <si>
    <t>Grant Willy</t>
  </si>
  <si>
    <t>Ryan Burton</t>
  </si>
  <si>
    <t>Keegan Baatz</t>
  </si>
  <si>
    <t>Alex Acosta</t>
  </si>
  <si>
    <t>Molly Brandos</t>
  </si>
  <si>
    <t>Treasa Rost</t>
  </si>
  <si>
    <t>Nicolette Mendez</t>
  </si>
  <si>
    <t>U15 Finals</t>
  </si>
  <si>
    <t>BYE</t>
  </si>
  <si>
    <t>U15 Division</t>
  </si>
  <si>
    <t>\</t>
  </si>
  <si>
    <t>JG Winner</t>
  </si>
  <si>
    <t>Lanes: 7 - 8</t>
  </si>
  <si>
    <t>Lanes: 13 - 14</t>
  </si>
  <si>
    <t>Lanes: 5 - 6</t>
  </si>
  <si>
    <t>Lanes: 11 - 12</t>
  </si>
  <si>
    <t>Lanes: 9 - 10</t>
  </si>
  <si>
    <t>Already got spot</t>
  </si>
  <si>
    <t>Lanes: 3 - 4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</si>
</sst>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[$-409]dddd\,\ mmmm\ dd\,\ yyyy"/>
    <numFmt numFmtId="167" formatCode="[$-409]mmmm\ d\,\ yyyy;@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u val="single"/>
      <sz val="11"/>
      <name val="Book Antiqua"/>
      <family val="1"/>
    </font>
    <font>
      <sz val="11"/>
      <name val="Book Antiqua"/>
      <family val="1"/>
    </font>
    <font>
      <sz val="16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16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24.8515625" style="0" customWidth="1"/>
    <col min="4" max="4" width="5.7109375" style="0" customWidth="1"/>
    <col min="6" max="6" width="25.140625" style="0" customWidth="1"/>
  </cols>
  <sheetData>
    <row r="2" spans="1:10" ht="21">
      <c r="A2" s="21" t="s">
        <v>16</v>
      </c>
      <c r="B2" s="22"/>
      <c r="C2" s="22"/>
      <c r="D2" s="22"/>
      <c r="E2" s="22"/>
      <c r="F2" s="22"/>
      <c r="G2" s="22"/>
      <c r="H2" s="6"/>
      <c r="I2" s="6"/>
      <c r="J2" s="6"/>
    </row>
    <row r="3" spans="1:10" ht="21">
      <c r="A3" s="21" t="s">
        <v>17</v>
      </c>
      <c r="B3" s="22"/>
      <c r="C3" s="22"/>
      <c r="D3" s="22"/>
      <c r="E3" s="22"/>
      <c r="F3" s="22"/>
      <c r="G3" s="22"/>
      <c r="H3" s="6"/>
      <c r="I3" s="6"/>
      <c r="J3" s="6"/>
    </row>
    <row r="4" spans="1:10" ht="21">
      <c r="A4" s="21" t="s">
        <v>18</v>
      </c>
      <c r="B4" s="22"/>
      <c r="C4" s="22"/>
      <c r="D4" s="22"/>
      <c r="E4" s="22"/>
      <c r="F4" s="22"/>
      <c r="G4" s="22"/>
      <c r="H4" s="6"/>
      <c r="I4" s="6"/>
      <c r="J4" s="6"/>
    </row>
    <row r="6" s="7" customFormat="1" ht="15.75"/>
    <row r="7" spans="1:7" s="7" customFormat="1" ht="16.5">
      <c r="A7" s="23" t="s">
        <v>80</v>
      </c>
      <c r="B7" s="23"/>
      <c r="C7" s="23"/>
      <c r="E7" s="23"/>
      <c r="F7" s="23"/>
      <c r="G7" s="23"/>
    </row>
    <row r="8" spans="1:7" s="7" customFormat="1" ht="15.75">
      <c r="A8" s="9" t="s">
        <v>19</v>
      </c>
      <c r="B8" s="7" t="s">
        <v>64</v>
      </c>
      <c r="C8" s="10">
        <v>100</v>
      </c>
      <c r="E8" s="9"/>
      <c r="G8" s="10"/>
    </row>
    <row r="9" spans="1:7" s="7" customFormat="1" ht="15.75">
      <c r="A9" s="9" t="s">
        <v>20</v>
      </c>
      <c r="B9" s="7" t="s">
        <v>65</v>
      </c>
      <c r="C9" s="20">
        <v>75</v>
      </c>
      <c r="E9" s="9"/>
      <c r="G9" s="10"/>
    </row>
    <row r="10" spans="2:7" s="7" customFormat="1" ht="15.75">
      <c r="B10" s="7" t="s">
        <v>22</v>
      </c>
      <c r="C10" s="10">
        <f>SUM(C8:C9)</f>
        <v>175</v>
      </c>
      <c r="G10" s="11"/>
    </row>
    <row r="11" s="7" customFormat="1" ht="15.75"/>
    <row r="12" spans="1:7" s="7" customFormat="1" ht="16.5">
      <c r="A12" s="23" t="s">
        <v>23</v>
      </c>
      <c r="B12" s="23"/>
      <c r="C12" s="23"/>
      <c r="E12" s="23" t="s">
        <v>24</v>
      </c>
      <c r="F12" s="23"/>
      <c r="G12" s="23"/>
    </row>
    <row r="13" spans="1:7" s="7" customFormat="1" ht="15.75">
      <c r="A13" s="9" t="s">
        <v>19</v>
      </c>
      <c r="B13" s="7" t="s">
        <v>50</v>
      </c>
      <c r="C13" s="10">
        <v>230</v>
      </c>
      <c r="E13" s="9" t="s">
        <v>19</v>
      </c>
      <c r="F13" s="7" t="s">
        <v>75</v>
      </c>
      <c r="G13" s="10">
        <v>230</v>
      </c>
    </row>
    <row r="14" spans="1:7" s="7" customFormat="1" ht="15.75">
      <c r="A14" s="9" t="s">
        <v>20</v>
      </c>
      <c r="B14" s="7" t="s">
        <v>51</v>
      </c>
      <c r="C14" s="10">
        <v>125</v>
      </c>
      <c r="E14" s="9" t="s">
        <v>20</v>
      </c>
      <c r="F14" s="7" t="s">
        <v>54</v>
      </c>
      <c r="G14" s="10">
        <v>125</v>
      </c>
    </row>
    <row r="15" spans="1:7" s="7" customFormat="1" ht="15.75">
      <c r="A15" s="9" t="s">
        <v>21</v>
      </c>
      <c r="B15" s="7" t="s">
        <v>70</v>
      </c>
      <c r="C15" s="10">
        <v>50</v>
      </c>
      <c r="E15" s="9" t="s">
        <v>21</v>
      </c>
      <c r="F15" s="7" t="s">
        <v>57</v>
      </c>
      <c r="G15" s="10">
        <v>50</v>
      </c>
    </row>
    <row r="16" spans="1:7" s="7" customFormat="1" ht="15.75">
      <c r="A16" s="9" t="s">
        <v>21</v>
      </c>
      <c r="B16" s="7" t="s">
        <v>73</v>
      </c>
      <c r="C16" s="20">
        <v>50</v>
      </c>
      <c r="E16" s="9" t="s">
        <v>21</v>
      </c>
      <c r="F16" s="7" t="s">
        <v>59</v>
      </c>
      <c r="G16" s="20">
        <v>50</v>
      </c>
    </row>
    <row r="17" spans="1:7" s="7" customFormat="1" ht="15.75">
      <c r="A17" s="9"/>
      <c r="B17" s="7" t="s">
        <v>22</v>
      </c>
      <c r="C17" s="10">
        <f>SUM(C13:C16)</f>
        <v>455</v>
      </c>
      <c r="E17" s="9"/>
      <c r="F17" s="7" t="s">
        <v>22</v>
      </c>
      <c r="G17" s="10">
        <f>SUM(G13:G16)</f>
        <v>455</v>
      </c>
    </row>
    <row r="18" s="7" customFormat="1" ht="15.75"/>
    <row r="19" spans="1:7" s="7" customFormat="1" ht="16.5">
      <c r="A19" s="23" t="s">
        <v>25</v>
      </c>
      <c r="B19" s="23"/>
      <c r="C19" s="23"/>
      <c r="D19" s="23"/>
      <c r="E19" s="23"/>
      <c r="F19" s="23"/>
      <c r="G19" s="23"/>
    </row>
    <row r="20" spans="2:6" s="7" customFormat="1" ht="16.5">
      <c r="B20" s="8" t="s">
        <v>26</v>
      </c>
      <c r="F20" s="8" t="s">
        <v>27</v>
      </c>
    </row>
    <row r="21" spans="2:6" s="7" customFormat="1" ht="15.75">
      <c r="B21" s="7" t="s">
        <v>51</v>
      </c>
      <c r="F21" s="7" t="s">
        <v>57</v>
      </c>
    </row>
    <row r="22" spans="2:6" s="7" customFormat="1" ht="15.75">
      <c r="B22" s="7" t="s">
        <v>70</v>
      </c>
      <c r="F22" s="7" t="s">
        <v>77</v>
      </c>
    </row>
    <row r="23" s="7" customFormat="1" ht="15.75"/>
    <row r="24" spans="2:7" s="7" customFormat="1" ht="15.75">
      <c r="B24" s="7" t="s">
        <v>28</v>
      </c>
      <c r="G24" s="11">
        <f>C10+C17+G17</f>
        <v>1085</v>
      </c>
    </row>
    <row r="25" s="7" customFormat="1" ht="15.75"/>
    <row r="26" s="7" customFormat="1" ht="15.75"/>
    <row r="27" s="7" customFormat="1" ht="15.75"/>
    <row r="28" s="7" customFormat="1" ht="15.75"/>
    <row r="29" s="7" customFormat="1" ht="15.75"/>
    <row r="30" s="7" customFormat="1" ht="15.75"/>
    <row r="31" s="7" customFormat="1" ht="15.75"/>
    <row r="32" s="7" customFormat="1" ht="15.75"/>
    <row r="33" s="7" customFormat="1" ht="15.75"/>
    <row r="34" s="7" customFormat="1" ht="15.75"/>
    <row r="35" s="7" customFormat="1" ht="15.75"/>
    <row r="36" s="7" customFormat="1" ht="15.75"/>
    <row r="37" s="7" customFormat="1" ht="15.75"/>
    <row r="38" s="7" customFormat="1" ht="15.75"/>
    <row r="39" s="7" customFormat="1" ht="15.75"/>
    <row r="40" s="7" customFormat="1" ht="15.75"/>
    <row r="41" s="7" customFormat="1" ht="15.75"/>
    <row r="42" s="7" customFormat="1" ht="15.75"/>
    <row r="43" s="7" customFormat="1" ht="15.75"/>
    <row r="44" s="7" customFormat="1" ht="15.75"/>
    <row r="45" s="7" customFormat="1" ht="15.75"/>
    <row r="46" s="7" customFormat="1" ht="15.75"/>
    <row r="47" s="7" customFormat="1" ht="15.75"/>
    <row r="48" s="7" customFormat="1" ht="15.75"/>
    <row r="49" s="7" customFormat="1" ht="15.75"/>
    <row r="50" s="7" customFormat="1" ht="15.75"/>
    <row r="51" s="7" customFormat="1" ht="15.75"/>
    <row r="52" s="7" customFormat="1" ht="15.75"/>
    <row r="53" s="7" customFormat="1" ht="15.75"/>
    <row r="54" s="7" customFormat="1" ht="15.75"/>
    <row r="55" s="7" customFormat="1" ht="15.75"/>
    <row r="56" s="7" customFormat="1" ht="15.75"/>
    <row r="57" s="7" customFormat="1" ht="15.75"/>
    <row r="58" s="7" customFormat="1" ht="15.75"/>
    <row r="59" s="7" customFormat="1" ht="15.75"/>
    <row r="60" s="7" customFormat="1" ht="15.75"/>
    <row r="61" s="7" customFormat="1" ht="15.75"/>
  </sheetData>
  <sheetProtection/>
  <mergeCells count="8">
    <mergeCell ref="A2:G2"/>
    <mergeCell ref="A3:G3"/>
    <mergeCell ref="A4:G4"/>
    <mergeCell ref="A19:G19"/>
    <mergeCell ref="A7:C7"/>
    <mergeCell ref="E7:G7"/>
    <mergeCell ref="A12:C12"/>
    <mergeCell ref="E12:G12"/>
  </mergeCells>
  <printOptions/>
  <pageMargins left="0.42" right="0.3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57421875" style="0" customWidth="1"/>
    <col min="3" max="3" width="25.57421875" style="0" customWidth="1"/>
  </cols>
  <sheetData>
    <row r="2" spans="2:9" ht="27.75" customHeight="1">
      <c r="B2" s="24" t="s">
        <v>7</v>
      </c>
      <c r="C2" s="24"/>
      <c r="D2" s="24"/>
      <c r="E2" s="24"/>
      <c r="F2" s="24"/>
      <c r="G2" s="24"/>
      <c r="H2" s="24"/>
      <c r="I2" s="25"/>
    </row>
    <row r="3" spans="2:9" s="3" customFormat="1" ht="16.5">
      <c r="B3" s="2" t="s">
        <v>0</v>
      </c>
      <c r="C3" s="2" t="s">
        <v>1</v>
      </c>
      <c r="D3" s="2" t="s">
        <v>6</v>
      </c>
      <c r="E3" s="2" t="s">
        <v>29</v>
      </c>
      <c r="F3" s="2" t="s">
        <v>2</v>
      </c>
      <c r="G3" s="2" t="s">
        <v>3</v>
      </c>
      <c r="H3" s="2" t="s">
        <v>4</v>
      </c>
      <c r="I3" s="2" t="s">
        <v>5</v>
      </c>
    </row>
    <row r="4" spans="2:10" s="3" customFormat="1" ht="16.5">
      <c r="B4" s="4">
        <v>1</v>
      </c>
      <c r="C4" s="5" t="s">
        <v>46</v>
      </c>
      <c r="D4" s="4">
        <v>4</v>
      </c>
      <c r="E4" s="4"/>
      <c r="F4" s="4">
        <v>141</v>
      </c>
      <c r="G4" s="4">
        <v>171</v>
      </c>
      <c r="H4" s="4">
        <v>167</v>
      </c>
      <c r="I4" s="4">
        <f>SUM(F4:H4)</f>
        <v>479</v>
      </c>
      <c r="J4" s="3" t="s">
        <v>62</v>
      </c>
    </row>
    <row r="5" spans="2:9" ht="30">
      <c r="B5" s="26" t="s">
        <v>9</v>
      </c>
      <c r="C5" s="26"/>
      <c r="D5" s="26"/>
      <c r="E5" s="26"/>
      <c r="F5" s="26"/>
      <c r="G5" s="26"/>
      <c r="H5" s="26"/>
      <c r="I5" s="27"/>
    </row>
    <row r="6" spans="2:10" ht="16.5">
      <c r="B6" s="2" t="s">
        <v>0</v>
      </c>
      <c r="C6" s="2" t="s">
        <v>1</v>
      </c>
      <c r="D6" s="2" t="s">
        <v>6</v>
      </c>
      <c r="E6" s="2" t="s">
        <v>29</v>
      </c>
      <c r="F6" s="2" t="s">
        <v>2</v>
      </c>
      <c r="G6" s="2" t="s">
        <v>3</v>
      </c>
      <c r="H6" s="2" t="s">
        <v>4</v>
      </c>
      <c r="I6" s="2" t="s">
        <v>5</v>
      </c>
      <c r="J6" s="3"/>
    </row>
    <row r="7" spans="2:10" ht="16.5">
      <c r="B7" s="4">
        <v>1</v>
      </c>
      <c r="C7" s="5" t="s">
        <v>47</v>
      </c>
      <c r="D7" s="4">
        <v>7</v>
      </c>
      <c r="E7" s="4" t="s">
        <v>48</v>
      </c>
      <c r="F7" s="4">
        <v>160</v>
      </c>
      <c r="G7" s="4">
        <v>147</v>
      </c>
      <c r="H7" s="4">
        <v>183</v>
      </c>
      <c r="I7" s="4">
        <f>SUM(F7:H7)</f>
        <v>490</v>
      </c>
      <c r="J7" s="3" t="s">
        <v>62</v>
      </c>
    </row>
    <row r="8" spans="2:9" ht="12.75">
      <c r="B8" s="1"/>
      <c r="D8" s="1"/>
      <c r="E8" s="1"/>
      <c r="F8" s="1"/>
      <c r="G8" s="1"/>
      <c r="H8" s="1"/>
      <c r="I8" s="1"/>
    </row>
    <row r="9" spans="2:9" ht="30">
      <c r="B9" s="24" t="s">
        <v>8</v>
      </c>
      <c r="C9" s="24"/>
      <c r="D9" s="24"/>
      <c r="E9" s="24"/>
      <c r="F9" s="24"/>
      <c r="G9" s="24"/>
      <c r="H9" s="24"/>
      <c r="I9" s="25"/>
    </row>
    <row r="10" spans="2:9" ht="15">
      <c r="B10" s="2" t="s">
        <v>0</v>
      </c>
      <c r="C10" s="2" t="s">
        <v>1</v>
      </c>
      <c r="D10" s="2" t="s">
        <v>6</v>
      </c>
      <c r="E10" s="2" t="s">
        <v>29</v>
      </c>
      <c r="F10" s="2" t="s">
        <v>2</v>
      </c>
      <c r="G10" s="2" t="s">
        <v>3</v>
      </c>
      <c r="H10" s="2" t="s">
        <v>4</v>
      </c>
      <c r="I10" s="2" t="s">
        <v>5</v>
      </c>
    </row>
    <row r="11" spans="2:10" ht="16.5">
      <c r="B11" s="4">
        <v>1</v>
      </c>
      <c r="C11" s="5" t="s">
        <v>65</v>
      </c>
      <c r="D11" s="4">
        <v>13</v>
      </c>
      <c r="E11" s="4"/>
      <c r="F11" s="4">
        <v>186</v>
      </c>
      <c r="G11" s="4">
        <v>236</v>
      </c>
      <c r="H11" s="4">
        <v>204</v>
      </c>
      <c r="I11" s="4">
        <f>SUM(F11:H11)</f>
        <v>626</v>
      </c>
      <c r="J11" s="3" t="s">
        <v>62</v>
      </c>
    </row>
    <row r="12" spans="2:10" ht="16.5">
      <c r="B12" s="4">
        <v>2</v>
      </c>
      <c r="C12" s="5" t="s">
        <v>64</v>
      </c>
      <c r="D12" s="4">
        <v>12</v>
      </c>
      <c r="E12" s="4"/>
      <c r="F12" s="4">
        <v>187</v>
      </c>
      <c r="G12" s="4">
        <v>156</v>
      </c>
      <c r="H12" s="4">
        <v>206</v>
      </c>
      <c r="I12" s="4">
        <f>SUM(F12:H12)</f>
        <v>549</v>
      </c>
      <c r="J12" s="3" t="s">
        <v>62</v>
      </c>
    </row>
    <row r="13" spans="2:10" ht="16.5">
      <c r="B13" s="4">
        <v>3</v>
      </c>
      <c r="C13" s="5" t="s">
        <v>63</v>
      </c>
      <c r="D13" s="4">
        <v>9</v>
      </c>
      <c r="E13" s="4"/>
      <c r="F13" s="4">
        <v>147</v>
      </c>
      <c r="G13" s="4">
        <v>174</v>
      </c>
      <c r="H13" s="4">
        <v>168</v>
      </c>
      <c r="I13" s="4">
        <f>SUM(F13:H13)</f>
        <v>489</v>
      </c>
      <c r="J13" s="3" t="s">
        <v>62</v>
      </c>
    </row>
    <row r="14" ht="12.75">
      <c r="B14" s="1"/>
    </row>
    <row r="15" spans="2:9" ht="30">
      <c r="B15" s="24" t="s">
        <v>66</v>
      </c>
      <c r="C15" s="24"/>
      <c r="D15" s="24"/>
      <c r="E15" s="24"/>
      <c r="F15" s="24"/>
      <c r="G15" s="24"/>
      <c r="H15" s="24"/>
      <c r="I15" s="25"/>
    </row>
    <row r="16" spans="2:9" ht="15">
      <c r="B16" s="2" t="s">
        <v>0</v>
      </c>
      <c r="C16" s="2" t="s">
        <v>1</v>
      </c>
      <c r="D16" s="2" t="s">
        <v>6</v>
      </c>
      <c r="E16" s="2" t="s">
        <v>29</v>
      </c>
      <c r="F16" s="2" t="s">
        <v>2</v>
      </c>
      <c r="G16" s="2" t="s">
        <v>3</v>
      </c>
      <c r="H16" s="2" t="s">
        <v>4</v>
      </c>
      <c r="I16" s="2" t="s">
        <v>5</v>
      </c>
    </row>
    <row r="17" spans="2:9" ht="16.5">
      <c r="B17" s="4">
        <v>1</v>
      </c>
      <c r="C17" s="5" t="s">
        <v>65</v>
      </c>
      <c r="D17" s="4">
        <v>10</v>
      </c>
      <c r="E17" s="4"/>
      <c r="F17" s="4">
        <v>229</v>
      </c>
      <c r="G17" s="4">
        <v>204</v>
      </c>
      <c r="H17" s="4">
        <v>174</v>
      </c>
      <c r="I17" s="4">
        <f>SUM(F17:H17)</f>
        <v>607</v>
      </c>
    </row>
    <row r="18" spans="2:9" ht="16.5">
      <c r="B18" s="4">
        <v>2</v>
      </c>
      <c r="C18" s="5" t="s">
        <v>47</v>
      </c>
      <c r="D18" s="4">
        <v>6</v>
      </c>
      <c r="E18" s="4"/>
      <c r="F18" s="4">
        <v>215</v>
      </c>
      <c r="G18" s="4">
        <v>173</v>
      </c>
      <c r="H18" s="4">
        <v>163</v>
      </c>
      <c r="I18" s="4">
        <f>SUM(F18:H18)</f>
        <v>551</v>
      </c>
    </row>
    <row r="19" spans="2:9" ht="16.5">
      <c r="B19" s="4">
        <v>3</v>
      </c>
      <c r="C19" s="5" t="s">
        <v>64</v>
      </c>
      <c r="D19" s="4">
        <v>12</v>
      </c>
      <c r="E19" s="4"/>
      <c r="F19" s="4">
        <v>173</v>
      </c>
      <c r="G19" s="4">
        <v>166</v>
      </c>
      <c r="H19" s="4">
        <v>201</v>
      </c>
      <c r="I19" s="4">
        <f>SUM(F19:H19)</f>
        <v>540</v>
      </c>
    </row>
    <row r="20" spans="2:9" ht="16.5">
      <c r="B20" s="4">
        <v>4</v>
      </c>
      <c r="C20" s="5" t="s">
        <v>63</v>
      </c>
      <c r="D20" s="4">
        <v>8</v>
      </c>
      <c r="E20" s="4"/>
      <c r="F20" s="4">
        <v>146</v>
      </c>
      <c r="G20" s="4">
        <v>169</v>
      </c>
      <c r="H20" s="4">
        <v>165</v>
      </c>
      <c r="I20" s="4">
        <f>SUM(F20:H20)</f>
        <v>480</v>
      </c>
    </row>
  </sheetData>
  <sheetProtection/>
  <mergeCells count="4">
    <mergeCell ref="B2:I2"/>
    <mergeCell ref="B9:I9"/>
    <mergeCell ref="B15:I15"/>
    <mergeCell ref="B5:I5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B3">
      <selection activeCell="C23" sqref="C23"/>
    </sheetView>
  </sheetViews>
  <sheetFormatPr defaultColWidth="9.140625" defaultRowHeight="12.75"/>
  <cols>
    <col min="1" max="1" width="4.57421875" style="0" customWidth="1"/>
    <col min="3" max="3" width="25.57421875" style="0" customWidth="1"/>
  </cols>
  <sheetData>
    <row r="2" spans="2:9" ht="27.75" customHeight="1">
      <c r="B2" s="24" t="s">
        <v>10</v>
      </c>
      <c r="C2" s="24"/>
      <c r="D2" s="24"/>
      <c r="E2" s="24"/>
      <c r="F2" s="24"/>
      <c r="G2" s="24"/>
      <c r="H2" s="24"/>
      <c r="I2" s="25"/>
    </row>
    <row r="3" spans="2:9" s="3" customFormat="1" ht="16.5">
      <c r="B3" s="2" t="s">
        <v>0</v>
      </c>
      <c r="C3" s="2" t="s">
        <v>1</v>
      </c>
      <c r="D3" s="2" t="s">
        <v>6</v>
      </c>
      <c r="E3" s="2" t="s">
        <v>29</v>
      </c>
      <c r="F3" s="2" t="s">
        <v>2</v>
      </c>
      <c r="G3" s="2" t="s">
        <v>3</v>
      </c>
      <c r="H3" s="2" t="s">
        <v>4</v>
      </c>
      <c r="I3" s="2" t="s">
        <v>5</v>
      </c>
    </row>
    <row r="4" spans="2:10" s="3" customFormat="1" ht="16.5">
      <c r="B4" s="4">
        <v>1</v>
      </c>
      <c r="C4" s="5" t="s">
        <v>50</v>
      </c>
      <c r="D4" s="4">
        <v>6</v>
      </c>
      <c r="E4" s="4"/>
      <c r="F4" s="4">
        <v>211</v>
      </c>
      <c r="G4" s="4">
        <v>235</v>
      </c>
      <c r="H4" s="4">
        <v>240</v>
      </c>
      <c r="I4" s="4">
        <f>SUM(F4:H4)</f>
        <v>686</v>
      </c>
      <c r="J4" s="3" t="s">
        <v>62</v>
      </c>
    </row>
    <row r="5" spans="2:10" s="3" customFormat="1" ht="16.5">
      <c r="B5" s="4">
        <v>2</v>
      </c>
      <c r="C5" s="5" t="s">
        <v>51</v>
      </c>
      <c r="D5" s="4">
        <v>3</v>
      </c>
      <c r="E5" s="4" t="s">
        <v>48</v>
      </c>
      <c r="F5" s="4">
        <v>233</v>
      </c>
      <c r="G5" s="4">
        <v>213</v>
      </c>
      <c r="H5" s="4">
        <v>238</v>
      </c>
      <c r="I5" s="4">
        <f>SUM(F5:H5)</f>
        <v>684</v>
      </c>
      <c r="J5" s="3" t="s">
        <v>61</v>
      </c>
    </row>
    <row r="6" spans="2:9" s="3" customFormat="1" ht="16.5">
      <c r="B6" s="4">
        <v>3</v>
      </c>
      <c r="C6" s="5" t="s">
        <v>52</v>
      </c>
      <c r="D6" s="4">
        <v>6</v>
      </c>
      <c r="E6" s="4" t="s">
        <v>48</v>
      </c>
      <c r="F6" s="4">
        <v>258</v>
      </c>
      <c r="G6" s="4">
        <v>183</v>
      </c>
      <c r="H6" s="4">
        <v>200</v>
      </c>
      <c r="I6" s="4">
        <f>SUM(F6:H6)</f>
        <v>641</v>
      </c>
    </row>
    <row r="7" spans="2:9" s="3" customFormat="1" ht="16.5">
      <c r="B7" s="4">
        <v>4</v>
      </c>
      <c r="C7" s="5" t="s">
        <v>49</v>
      </c>
      <c r="D7" s="4">
        <v>5</v>
      </c>
      <c r="E7" s="4"/>
      <c r="F7" s="4">
        <v>170</v>
      </c>
      <c r="G7" s="4">
        <v>170</v>
      </c>
      <c r="H7" s="4">
        <v>201</v>
      </c>
      <c r="I7" s="4">
        <f>SUM(F7:H7)</f>
        <v>541</v>
      </c>
    </row>
    <row r="8" spans="2:9" s="3" customFormat="1" ht="16.5">
      <c r="B8" s="4">
        <v>5</v>
      </c>
      <c r="C8" s="5" t="s">
        <v>53</v>
      </c>
      <c r="D8" s="4">
        <v>8</v>
      </c>
      <c r="E8" s="4"/>
      <c r="F8" s="4">
        <v>180</v>
      </c>
      <c r="G8" s="4">
        <v>145</v>
      </c>
      <c r="H8" s="4">
        <v>183</v>
      </c>
      <c r="I8" s="4">
        <f>SUM(F8:H8)</f>
        <v>508</v>
      </c>
    </row>
    <row r="9" spans="2:9" ht="12.75">
      <c r="B9" s="1"/>
      <c r="D9" s="1"/>
      <c r="E9" s="1"/>
      <c r="F9" s="1"/>
      <c r="G9" s="1"/>
      <c r="H9" s="1"/>
      <c r="I9" s="1"/>
    </row>
    <row r="10" spans="2:9" ht="30">
      <c r="B10" s="24" t="s">
        <v>11</v>
      </c>
      <c r="C10" s="24"/>
      <c r="D10" s="24"/>
      <c r="E10" s="24"/>
      <c r="F10" s="24"/>
      <c r="G10" s="24"/>
      <c r="H10" s="24"/>
      <c r="I10" s="25"/>
    </row>
    <row r="11" spans="2:9" ht="15">
      <c r="B11" s="2" t="s">
        <v>0</v>
      </c>
      <c r="C11" s="2" t="s">
        <v>1</v>
      </c>
      <c r="D11" s="2" t="s">
        <v>6</v>
      </c>
      <c r="E11" s="2" t="s">
        <v>29</v>
      </c>
      <c r="F11" s="2" t="s">
        <v>2</v>
      </c>
      <c r="G11" s="2" t="s">
        <v>3</v>
      </c>
      <c r="H11" s="2" t="s">
        <v>4</v>
      </c>
      <c r="I11" s="2" t="s">
        <v>5</v>
      </c>
    </row>
    <row r="12" spans="2:10" ht="16.5">
      <c r="B12" s="4">
        <v>1</v>
      </c>
      <c r="C12" s="5" t="s">
        <v>70</v>
      </c>
      <c r="D12" s="4">
        <v>9</v>
      </c>
      <c r="E12" s="4" t="s">
        <v>48</v>
      </c>
      <c r="F12" s="4">
        <v>181</v>
      </c>
      <c r="G12" s="4">
        <v>213</v>
      </c>
      <c r="H12" s="4">
        <v>266</v>
      </c>
      <c r="I12" s="4">
        <f aca="true" t="shared" si="0" ref="I12:I19">SUM(F12:H12)</f>
        <v>660</v>
      </c>
      <c r="J12" t="s">
        <v>61</v>
      </c>
    </row>
    <row r="13" spans="2:10" ht="16.5">
      <c r="B13" s="4">
        <v>2</v>
      </c>
      <c r="C13" s="5" t="s">
        <v>73</v>
      </c>
      <c r="D13" s="4">
        <v>13</v>
      </c>
      <c r="E13" s="4" t="s">
        <v>48</v>
      </c>
      <c r="F13" s="4">
        <v>265</v>
      </c>
      <c r="G13" s="4">
        <v>177</v>
      </c>
      <c r="H13" s="4">
        <v>163</v>
      </c>
      <c r="I13" s="4">
        <f t="shared" si="0"/>
        <v>605</v>
      </c>
      <c r="J13" t="s">
        <v>62</v>
      </c>
    </row>
    <row r="14" spans="2:9" ht="16.5">
      <c r="B14" s="4">
        <v>3</v>
      </c>
      <c r="C14" s="5" t="s">
        <v>72</v>
      </c>
      <c r="D14" s="4">
        <v>13</v>
      </c>
      <c r="E14" s="4" t="s">
        <v>48</v>
      </c>
      <c r="F14" s="4">
        <v>241</v>
      </c>
      <c r="G14" s="4">
        <v>170</v>
      </c>
      <c r="H14" s="4">
        <v>189</v>
      </c>
      <c r="I14" s="4">
        <f t="shared" si="0"/>
        <v>600</v>
      </c>
    </row>
    <row r="15" spans="2:9" ht="16.5">
      <c r="B15" s="4">
        <v>4</v>
      </c>
      <c r="C15" s="5" t="s">
        <v>69</v>
      </c>
      <c r="D15" s="4">
        <v>14</v>
      </c>
      <c r="E15" s="4"/>
      <c r="F15" s="4">
        <v>177</v>
      </c>
      <c r="G15" s="4">
        <v>257</v>
      </c>
      <c r="H15" s="4">
        <v>165</v>
      </c>
      <c r="I15" s="4">
        <f t="shared" si="0"/>
        <v>599</v>
      </c>
    </row>
    <row r="16" spans="2:9" ht="16.5">
      <c r="B16" s="4">
        <v>5</v>
      </c>
      <c r="C16" s="5" t="s">
        <v>67</v>
      </c>
      <c r="D16" s="4">
        <v>12</v>
      </c>
      <c r="E16" s="4" t="s">
        <v>48</v>
      </c>
      <c r="F16" s="4">
        <v>167</v>
      </c>
      <c r="G16" s="4">
        <v>189</v>
      </c>
      <c r="H16" s="4">
        <v>222</v>
      </c>
      <c r="I16" s="4">
        <f t="shared" si="0"/>
        <v>578</v>
      </c>
    </row>
    <row r="17" spans="2:9" ht="16.5">
      <c r="B17" s="4">
        <v>6</v>
      </c>
      <c r="C17" s="5" t="s">
        <v>74</v>
      </c>
      <c r="D17" s="4">
        <v>11</v>
      </c>
      <c r="E17" s="4" t="s">
        <v>48</v>
      </c>
      <c r="F17" s="4">
        <v>147</v>
      </c>
      <c r="G17" s="4">
        <v>212</v>
      </c>
      <c r="H17" s="4">
        <v>207</v>
      </c>
      <c r="I17" s="4">
        <f t="shared" si="0"/>
        <v>566</v>
      </c>
    </row>
    <row r="18" spans="2:9" ht="16.5">
      <c r="B18" s="4">
        <v>7</v>
      </c>
      <c r="C18" s="5" t="s">
        <v>71</v>
      </c>
      <c r="D18" s="4">
        <v>10</v>
      </c>
      <c r="E18" s="4"/>
      <c r="F18" s="4">
        <v>179</v>
      </c>
      <c r="G18" s="4">
        <v>188</v>
      </c>
      <c r="H18" s="4">
        <v>186</v>
      </c>
      <c r="I18" s="4">
        <f t="shared" si="0"/>
        <v>553</v>
      </c>
    </row>
    <row r="19" spans="2:9" ht="16.5">
      <c r="B19" s="4">
        <v>8</v>
      </c>
      <c r="C19" s="5" t="s">
        <v>68</v>
      </c>
      <c r="D19" s="4">
        <v>9</v>
      </c>
      <c r="E19" s="4" t="s">
        <v>48</v>
      </c>
      <c r="F19" s="4">
        <v>165</v>
      </c>
      <c r="G19" s="4">
        <v>178</v>
      </c>
      <c r="H19" s="4">
        <v>166</v>
      </c>
      <c r="I19" s="4">
        <f t="shared" si="0"/>
        <v>509</v>
      </c>
    </row>
    <row r="20" ht="12.75">
      <c r="B20" s="1"/>
    </row>
    <row r="21" spans="2:9" ht="30">
      <c r="B21" s="24" t="s">
        <v>12</v>
      </c>
      <c r="C21" s="24"/>
      <c r="D21" s="24"/>
      <c r="E21" s="24"/>
      <c r="F21" s="24"/>
      <c r="G21" s="24"/>
      <c r="H21" s="24"/>
      <c r="I21" s="25"/>
    </row>
    <row r="22" spans="2:9" ht="15">
      <c r="B22" s="2" t="s">
        <v>0</v>
      </c>
      <c r="C22" s="2" t="s">
        <v>1</v>
      </c>
      <c r="D22" s="2" t="s">
        <v>6</v>
      </c>
      <c r="E22" s="2" t="s">
        <v>29</v>
      </c>
      <c r="F22" s="2" t="s">
        <v>2</v>
      </c>
      <c r="G22" s="2" t="s">
        <v>3</v>
      </c>
      <c r="H22" s="2" t="s">
        <v>4</v>
      </c>
      <c r="I22" s="2" t="s">
        <v>5</v>
      </c>
    </row>
    <row r="23" spans="2:9" ht="16.5">
      <c r="B23" s="4">
        <v>1</v>
      </c>
      <c r="C23" s="5" t="s">
        <v>50</v>
      </c>
      <c r="D23" s="4">
        <v>7</v>
      </c>
      <c r="E23" s="4"/>
      <c r="F23" s="4">
        <v>253</v>
      </c>
      <c r="G23" s="4">
        <v>239</v>
      </c>
      <c r="H23" s="4">
        <v>279</v>
      </c>
      <c r="I23" s="4">
        <f>SUM(F23:H23)</f>
        <v>771</v>
      </c>
    </row>
    <row r="24" spans="2:9" ht="16.5">
      <c r="B24" s="4">
        <v>2</v>
      </c>
      <c r="C24" s="5" t="s">
        <v>70</v>
      </c>
      <c r="D24" s="4">
        <v>5</v>
      </c>
      <c r="E24" s="4"/>
      <c r="F24" s="4">
        <v>196</v>
      </c>
      <c r="G24" s="4">
        <v>195</v>
      </c>
      <c r="H24" s="4">
        <v>209</v>
      </c>
      <c r="I24" s="4">
        <f>SUM(F24:H24)</f>
        <v>600</v>
      </c>
    </row>
    <row r="25" spans="2:9" ht="16.5">
      <c r="B25" s="4">
        <v>3</v>
      </c>
      <c r="C25" s="5" t="s">
        <v>51</v>
      </c>
      <c r="D25" s="4">
        <v>9</v>
      </c>
      <c r="E25" s="4"/>
      <c r="F25" s="4">
        <v>213</v>
      </c>
      <c r="G25" s="4">
        <v>178</v>
      </c>
      <c r="H25" s="4">
        <v>202</v>
      </c>
      <c r="I25" s="4">
        <f>SUM(F25:H25)</f>
        <v>593</v>
      </c>
    </row>
    <row r="26" spans="2:9" ht="16.5">
      <c r="B26" s="4">
        <v>4</v>
      </c>
      <c r="C26" s="5" t="s">
        <v>73</v>
      </c>
      <c r="D26" s="4">
        <v>11</v>
      </c>
      <c r="E26" s="4"/>
      <c r="F26" s="4">
        <v>212</v>
      </c>
      <c r="G26" s="4">
        <v>135</v>
      </c>
      <c r="H26" s="4">
        <v>134</v>
      </c>
      <c r="I26" s="4">
        <f>SUM(F26:H26)</f>
        <v>481</v>
      </c>
    </row>
  </sheetData>
  <sheetProtection/>
  <mergeCells count="3">
    <mergeCell ref="B2:I2"/>
    <mergeCell ref="B10:I10"/>
    <mergeCell ref="B21:I2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tabSelected="1" zoomScalePageLayoutView="0" workbookViewId="0" topLeftCell="A3">
      <selection activeCell="J16" sqref="J16"/>
    </sheetView>
  </sheetViews>
  <sheetFormatPr defaultColWidth="9.140625" defaultRowHeight="12.75"/>
  <cols>
    <col min="1" max="1" width="4.57421875" style="0" customWidth="1"/>
    <col min="3" max="3" width="25.57421875" style="0" customWidth="1"/>
  </cols>
  <sheetData>
    <row r="2" spans="2:9" ht="27.75" customHeight="1">
      <c r="B2" s="26" t="s">
        <v>13</v>
      </c>
      <c r="C2" s="26"/>
      <c r="D2" s="26"/>
      <c r="E2" s="26"/>
      <c r="F2" s="26"/>
      <c r="G2" s="26"/>
      <c r="H2" s="26"/>
      <c r="I2" s="27"/>
    </row>
    <row r="3" spans="2:9" s="3" customFormat="1" ht="16.5">
      <c r="B3" s="2" t="s">
        <v>0</v>
      </c>
      <c r="C3" s="2" t="s">
        <v>1</v>
      </c>
      <c r="D3" s="2" t="s">
        <v>6</v>
      </c>
      <c r="E3" s="2" t="s">
        <v>29</v>
      </c>
      <c r="F3" s="2" t="s">
        <v>2</v>
      </c>
      <c r="G3" s="2" t="s">
        <v>3</v>
      </c>
      <c r="H3" s="2" t="s">
        <v>4</v>
      </c>
      <c r="I3" s="2" t="s">
        <v>5</v>
      </c>
    </row>
    <row r="4" spans="2:10" s="3" customFormat="1" ht="16.5">
      <c r="B4" s="4">
        <v>1</v>
      </c>
      <c r="C4" s="5" t="s">
        <v>57</v>
      </c>
      <c r="D4" s="4">
        <v>3</v>
      </c>
      <c r="E4" s="4" t="s">
        <v>48</v>
      </c>
      <c r="F4" s="4">
        <v>257</v>
      </c>
      <c r="G4" s="4">
        <v>243</v>
      </c>
      <c r="H4" s="4">
        <v>191</v>
      </c>
      <c r="I4" s="4">
        <f aca="true" t="shared" si="0" ref="I4:I10">SUM(F4:H4)</f>
        <v>691</v>
      </c>
      <c r="J4" s="3" t="s">
        <v>61</v>
      </c>
    </row>
    <row r="5" spans="2:10" s="3" customFormat="1" ht="16.5">
      <c r="B5" s="4">
        <v>2</v>
      </c>
      <c r="C5" s="5" t="s">
        <v>59</v>
      </c>
      <c r="D5" s="4">
        <v>8</v>
      </c>
      <c r="E5" s="4"/>
      <c r="F5" s="4">
        <v>241</v>
      </c>
      <c r="G5" s="4">
        <v>176</v>
      </c>
      <c r="H5" s="4">
        <v>184</v>
      </c>
      <c r="I5" s="4">
        <f t="shared" si="0"/>
        <v>601</v>
      </c>
      <c r="J5" s="3" t="s">
        <v>62</v>
      </c>
    </row>
    <row r="6" spans="2:9" s="3" customFormat="1" ht="16.5">
      <c r="B6" s="4">
        <v>3</v>
      </c>
      <c r="C6" s="5" t="s">
        <v>56</v>
      </c>
      <c r="D6" s="4">
        <v>5</v>
      </c>
      <c r="E6" s="4"/>
      <c r="F6" s="4">
        <v>230</v>
      </c>
      <c r="G6" s="4">
        <v>174</v>
      </c>
      <c r="H6" s="4">
        <v>191</v>
      </c>
      <c r="I6" s="4">
        <f t="shared" si="0"/>
        <v>595</v>
      </c>
    </row>
    <row r="7" spans="2:9" s="3" customFormat="1" ht="16.5">
      <c r="B7" s="4">
        <v>4</v>
      </c>
      <c r="C7" s="5" t="s">
        <v>54</v>
      </c>
      <c r="D7" s="4">
        <v>3</v>
      </c>
      <c r="E7" s="4"/>
      <c r="F7" s="4">
        <v>232</v>
      </c>
      <c r="G7" s="4">
        <v>159</v>
      </c>
      <c r="H7" s="4">
        <v>194</v>
      </c>
      <c r="I7" s="4">
        <f t="shared" si="0"/>
        <v>585</v>
      </c>
    </row>
    <row r="8" spans="2:9" s="3" customFormat="1" ht="16.5">
      <c r="B8" s="4">
        <v>5</v>
      </c>
      <c r="C8" s="5" t="s">
        <v>58</v>
      </c>
      <c r="D8" s="4">
        <v>7</v>
      </c>
      <c r="E8" s="4" t="s">
        <v>48</v>
      </c>
      <c r="F8" s="4">
        <v>214</v>
      </c>
      <c r="G8" s="4">
        <v>174</v>
      </c>
      <c r="H8" s="4">
        <v>193</v>
      </c>
      <c r="I8" s="4">
        <f t="shared" si="0"/>
        <v>581</v>
      </c>
    </row>
    <row r="9" spans="2:9" s="3" customFormat="1" ht="16.5">
      <c r="B9" s="4">
        <v>6</v>
      </c>
      <c r="C9" s="5" t="s">
        <v>60</v>
      </c>
      <c r="D9" s="4">
        <v>5</v>
      </c>
      <c r="E9" s="4" t="s">
        <v>48</v>
      </c>
      <c r="F9" s="4">
        <v>134</v>
      </c>
      <c r="G9" s="4">
        <v>140</v>
      </c>
      <c r="H9" s="4">
        <v>185</v>
      </c>
      <c r="I9" s="4">
        <f t="shared" si="0"/>
        <v>459</v>
      </c>
    </row>
    <row r="10" spans="2:9" s="3" customFormat="1" ht="16.5">
      <c r="B10" s="4">
        <v>7</v>
      </c>
      <c r="C10" s="5" t="s">
        <v>55</v>
      </c>
      <c r="D10" s="4">
        <v>4</v>
      </c>
      <c r="E10" s="4" t="s">
        <v>48</v>
      </c>
      <c r="F10" s="4">
        <v>158</v>
      </c>
      <c r="G10" s="4">
        <v>146</v>
      </c>
      <c r="H10" s="4">
        <v>128</v>
      </c>
      <c r="I10" s="4">
        <f t="shared" si="0"/>
        <v>432</v>
      </c>
    </row>
    <row r="11" spans="2:9" ht="12.75">
      <c r="B11" s="1"/>
      <c r="D11" s="1"/>
      <c r="E11" s="1"/>
      <c r="F11" s="1"/>
      <c r="G11" s="1"/>
      <c r="H11" s="1"/>
      <c r="I11" s="1"/>
    </row>
    <row r="12" spans="2:9" ht="30">
      <c r="B12" s="26" t="s">
        <v>14</v>
      </c>
      <c r="C12" s="26"/>
      <c r="D12" s="26"/>
      <c r="E12" s="26"/>
      <c r="F12" s="26"/>
      <c r="G12" s="26"/>
      <c r="H12" s="26"/>
      <c r="I12" s="27"/>
    </row>
    <row r="13" spans="2:9" ht="15">
      <c r="B13" s="2" t="s">
        <v>0</v>
      </c>
      <c r="C13" s="2" t="s">
        <v>1</v>
      </c>
      <c r="D13" s="2" t="s">
        <v>6</v>
      </c>
      <c r="E13" s="2" t="s">
        <v>29</v>
      </c>
      <c r="F13" s="2" t="s">
        <v>2</v>
      </c>
      <c r="G13" s="2" t="s">
        <v>3</v>
      </c>
      <c r="H13" s="2" t="s">
        <v>4</v>
      </c>
      <c r="I13" s="2" t="s">
        <v>5</v>
      </c>
    </row>
    <row r="14" spans="2:10" ht="16.5">
      <c r="B14" s="4">
        <v>1</v>
      </c>
      <c r="C14" s="5" t="s">
        <v>75</v>
      </c>
      <c r="D14" s="4">
        <v>14</v>
      </c>
      <c r="E14" s="4"/>
      <c r="F14" s="4">
        <v>213</v>
      </c>
      <c r="G14" s="4">
        <v>202</v>
      </c>
      <c r="H14" s="4">
        <v>234</v>
      </c>
      <c r="I14" s="4">
        <f aca="true" t="shared" si="1" ref="I14:I19">SUM(F14:H14)</f>
        <v>649</v>
      </c>
      <c r="J14" s="3" t="s">
        <v>62</v>
      </c>
    </row>
    <row r="15" spans="2:10" ht="16.5">
      <c r="B15" s="4">
        <v>2</v>
      </c>
      <c r="C15" s="5" t="s">
        <v>54</v>
      </c>
      <c r="D15" s="4">
        <v>11</v>
      </c>
      <c r="E15" s="4"/>
      <c r="F15" s="4">
        <v>184</v>
      </c>
      <c r="G15" s="4">
        <v>215</v>
      </c>
      <c r="H15" s="4">
        <v>247</v>
      </c>
      <c r="I15" s="4">
        <f t="shared" si="1"/>
        <v>646</v>
      </c>
      <c r="J15" s="3" t="s">
        <v>62</v>
      </c>
    </row>
    <row r="16" spans="2:10" ht="16.5">
      <c r="B16" s="4">
        <v>3</v>
      </c>
      <c r="C16" s="5" t="s">
        <v>57</v>
      </c>
      <c r="D16" s="4">
        <v>10</v>
      </c>
      <c r="E16" s="4" t="s">
        <v>48</v>
      </c>
      <c r="F16" s="4">
        <v>191</v>
      </c>
      <c r="G16" s="4">
        <v>192</v>
      </c>
      <c r="H16" s="4">
        <v>245</v>
      </c>
      <c r="I16" s="4">
        <f t="shared" si="1"/>
        <v>628</v>
      </c>
      <c r="J16" t="s">
        <v>88</v>
      </c>
    </row>
    <row r="17" spans="2:10" ht="16.5">
      <c r="B17" s="4">
        <v>4</v>
      </c>
      <c r="C17" s="5" t="s">
        <v>77</v>
      </c>
      <c r="D17" s="4">
        <v>11</v>
      </c>
      <c r="E17" s="4" t="s">
        <v>48</v>
      </c>
      <c r="F17" s="4">
        <v>201</v>
      </c>
      <c r="G17" s="4">
        <v>213</v>
      </c>
      <c r="H17" s="4">
        <v>183</v>
      </c>
      <c r="I17" s="4">
        <f t="shared" si="1"/>
        <v>597</v>
      </c>
      <c r="J17" t="s">
        <v>82</v>
      </c>
    </row>
    <row r="18" spans="2:9" ht="16.5">
      <c r="B18" s="4">
        <v>5</v>
      </c>
      <c r="C18" s="5" t="s">
        <v>58</v>
      </c>
      <c r="D18" s="4">
        <v>12</v>
      </c>
      <c r="E18" s="4" t="s">
        <v>48</v>
      </c>
      <c r="F18" s="4">
        <v>170</v>
      </c>
      <c r="G18" s="4">
        <v>178</v>
      </c>
      <c r="H18" s="4">
        <v>213</v>
      </c>
      <c r="I18" s="4">
        <f t="shared" si="1"/>
        <v>561</v>
      </c>
    </row>
    <row r="19" spans="2:9" ht="16.5">
      <c r="B19" s="4">
        <v>6</v>
      </c>
      <c r="C19" s="5" t="s">
        <v>76</v>
      </c>
      <c r="D19" s="4">
        <v>10</v>
      </c>
      <c r="E19" s="4" t="s">
        <v>48</v>
      </c>
      <c r="F19" s="4">
        <v>213</v>
      </c>
      <c r="G19" s="4">
        <v>160</v>
      </c>
      <c r="H19" s="4">
        <v>167</v>
      </c>
      <c r="I19" s="4">
        <f t="shared" si="1"/>
        <v>540</v>
      </c>
    </row>
    <row r="20" ht="12.75">
      <c r="B20" s="1"/>
    </row>
    <row r="21" spans="2:9" ht="30">
      <c r="B21" s="26" t="s">
        <v>15</v>
      </c>
      <c r="C21" s="26"/>
      <c r="D21" s="26"/>
      <c r="E21" s="26"/>
      <c r="F21" s="26"/>
      <c r="G21" s="26"/>
      <c r="H21" s="26"/>
      <c r="I21" s="27"/>
    </row>
    <row r="22" spans="2:9" ht="15">
      <c r="B22" s="2" t="s">
        <v>0</v>
      </c>
      <c r="C22" s="2" t="s">
        <v>1</v>
      </c>
      <c r="D22" s="2" t="s">
        <v>6</v>
      </c>
      <c r="E22" s="2" t="s">
        <v>29</v>
      </c>
      <c r="F22" s="2" t="s">
        <v>2</v>
      </c>
      <c r="G22" s="2" t="s">
        <v>3</v>
      </c>
      <c r="H22" s="2" t="s">
        <v>4</v>
      </c>
      <c r="I22" s="2" t="s">
        <v>5</v>
      </c>
    </row>
    <row r="23" spans="2:9" ht="16.5">
      <c r="B23" s="4">
        <v>1</v>
      </c>
      <c r="C23" s="5" t="s">
        <v>59</v>
      </c>
      <c r="D23" s="4">
        <v>11</v>
      </c>
      <c r="E23" s="4"/>
      <c r="F23" s="4">
        <v>224</v>
      </c>
      <c r="G23" s="4">
        <v>198</v>
      </c>
      <c r="H23" s="4">
        <v>213</v>
      </c>
      <c r="I23" s="4">
        <f>SUM(F23:H23)</f>
        <v>635</v>
      </c>
    </row>
    <row r="24" spans="2:9" ht="16.5">
      <c r="B24" s="4">
        <v>2</v>
      </c>
      <c r="C24" s="5" t="s">
        <v>57</v>
      </c>
      <c r="D24" s="4">
        <v>5</v>
      </c>
      <c r="E24" s="4"/>
      <c r="F24" s="4">
        <v>180</v>
      </c>
      <c r="G24" s="4">
        <v>190</v>
      </c>
      <c r="H24" s="4">
        <v>225</v>
      </c>
      <c r="I24" s="4">
        <f>SUM(F24:H24)</f>
        <v>595</v>
      </c>
    </row>
    <row r="25" spans="2:9" ht="16.5">
      <c r="B25" s="4">
        <v>3</v>
      </c>
      <c r="C25" s="5" t="s">
        <v>54</v>
      </c>
      <c r="D25" s="4">
        <v>7</v>
      </c>
      <c r="E25" s="4"/>
      <c r="F25" s="4">
        <v>224</v>
      </c>
      <c r="G25" s="4">
        <v>182</v>
      </c>
      <c r="H25" s="4">
        <v>157</v>
      </c>
      <c r="I25" s="4">
        <f>SUM(F25:H25)</f>
        <v>563</v>
      </c>
    </row>
    <row r="26" spans="2:9" ht="16.5">
      <c r="B26" s="4">
        <v>4</v>
      </c>
      <c r="C26" s="5" t="s">
        <v>75</v>
      </c>
      <c r="D26" s="4">
        <v>9</v>
      </c>
      <c r="E26" s="4"/>
      <c r="F26" s="4">
        <v>183</v>
      </c>
      <c r="G26" s="4">
        <v>160</v>
      </c>
      <c r="H26" s="4">
        <v>171</v>
      </c>
      <c r="I26" s="4">
        <f>SUM(F26:H26)</f>
        <v>514</v>
      </c>
    </row>
  </sheetData>
  <sheetProtection/>
  <mergeCells count="3">
    <mergeCell ref="B2:I2"/>
    <mergeCell ref="B12:I12"/>
    <mergeCell ref="B21:I2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zoomScalePageLayoutView="0" workbookViewId="0" topLeftCell="A8">
      <selection activeCell="K16" sqref="K16"/>
    </sheetView>
  </sheetViews>
  <sheetFormatPr defaultColWidth="9.140625" defaultRowHeight="12.75"/>
  <sheetData>
    <row r="2" spans="1:12" ht="12.75">
      <c r="A2" s="12" t="s">
        <v>30</v>
      </c>
      <c r="B2" s="28" t="str">
        <f>'U15'!C17</f>
        <v>Justin Bohn</v>
      </c>
      <c r="C2" s="28"/>
      <c r="D2" s="12">
        <f>F32</f>
        <v>0</v>
      </c>
      <c r="I2" s="33" t="s">
        <v>78</v>
      </c>
      <c r="J2" s="33"/>
      <c r="K2" s="33"/>
      <c r="L2" s="33"/>
    </row>
    <row r="3" spans="1:4" ht="12.75">
      <c r="A3" s="13"/>
      <c r="B3" s="13"/>
      <c r="C3" s="13"/>
      <c r="D3" s="14"/>
    </row>
    <row r="4" spans="1:7" ht="12.75">
      <c r="A4" s="30" t="s">
        <v>42</v>
      </c>
      <c r="B4" s="30"/>
      <c r="C4" s="30"/>
      <c r="D4" s="15"/>
      <c r="E4" s="29" t="str">
        <f>B2</f>
        <v>Justin Bohn</v>
      </c>
      <c r="F4" s="28"/>
      <c r="G4" s="16">
        <f>N32</f>
        <v>398</v>
      </c>
    </row>
    <row r="5" spans="1:7" ht="12.75">
      <c r="A5" s="17"/>
      <c r="B5" s="17"/>
      <c r="C5" s="17"/>
      <c r="D5" s="15"/>
      <c r="G5" s="14"/>
    </row>
    <row r="6" spans="1:7" ht="12.75">
      <c r="A6" s="12" t="s">
        <v>31</v>
      </c>
      <c r="B6" s="28" t="s">
        <v>79</v>
      </c>
      <c r="C6" s="28"/>
      <c r="D6" s="18">
        <f>F33</f>
        <v>0</v>
      </c>
      <c r="G6" s="15"/>
    </row>
    <row r="7" ht="12.75">
      <c r="G7" s="15"/>
    </row>
    <row r="8" spans="5:10" ht="12.75">
      <c r="E8" s="22" t="s">
        <v>83</v>
      </c>
      <c r="F8" s="22"/>
      <c r="G8" s="15"/>
      <c r="H8" s="29" t="s">
        <v>65</v>
      </c>
      <c r="I8" s="28"/>
      <c r="J8" s="16">
        <v>357</v>
      </c>
    </row>
    <row r="9" spans="1:10" ht="12.75">
      <c r="A9" s="12" t="s">
        <v>32</v>
      </c>
      <c r="B9" s="28" t="str">
        <f>'U15'!C20</f>
        <v>Ian Dobran</v>
      </c>
      <c r="C9" s="28"/>
      <c r="D9" s="12">
        <f>F35</f>
        <v>0</v>
      </c>
      <c r="G9" s="15"/>
      <c r="J9" s="14"/>
    </row>
    <row r="10" spans="1:10" ht="12.75">
      <c r="A10" s="13"/>
      <c r="B10" s="13"/>
      <c r="C10" s="13"/>
      <c r="D10" s="14"/>
      <c r="G10" s="15"/>
      <c r="J10" s="15"/>
    </row>
    <row r="11" spans="1:10" ht="12.75">
      <c r="A11" s="30" t="s">
        <v>43</v>
      </c>
      <c r="B11" s="30"/>
      <c r="C11" s="30"/>
      <c r="D11" s="15"/>
      <c r="E11" s="29" t="str">
        <f>B9</f>
        <v>Ian Dobran</v>
      </c>
      <c r="F11" s="28"/>
      <c r="G11" s="19">
        <f>N33</f>
        <v>392</v>
      </c>
      <c r="J11" s="15"/>
    </row>
    <row r="12" spans="1:10" ht="12.75">
      <c r="A12" s="17"/>
      <c r="B12" s="17"/>
      <c r="C12" s="17"/>
      <c r="D12" s="15"/>
      <c r="J12" s="15"/>
    </row>
    <row r="13" spans="1:10" ht="12.75">
      <c r="A13" s="12" t="s">
        <v>33</v>
      </c>
      <c r="B13" s="28" t="s">
        <v>79</v>
      </c>
      <c r="C13" s="28"/>
      <c r="D13" s="18">
        <f>F36</f>
        <v>0</v>
      </c>
      <c r="J13" s="15"/>
    </row>
    <row r="14" ht="12.75">
      <c r="J14" s="15"/>
    </row>
    <row r="15" spans="8:13" ht="12.75">
      <c r="H15" s="22" t="s">
        <v>86</v>
      </c>
      <c r="I15" s="22"/>
      <c r="J15" s="15"/>
      <c r="K15" s="29" t="s">
        <v>64</v>
      </c>
      <c r="L15" s="28"/>
      <c r="M15" s="28"/>
    </row>
    <row r="16" spans="1:10" ht="12.75">
      <c r="A16" s="12" t="s">
        <v>34</v>
      </c>
      <c r="B16" s="28" t="str">
        <f>'U15'!C19</f>
        <v>Brandon Bohn</v>
      </c>
      <c r="C16" s="28"/>
      <c r="D16" s="12">
        <f>F38</f>
        <v>0</v>
      </c>
      <c r="J16" s="15"/>
    </row>
    <row r="17" spans="1:13" ht="12.75">
      <c r="A17" s="13"/>
      <c r="B17" s="13"/>
      <c r="C17" s="13"/>
      <c r="D17" s="14"/>
      <c r="J17" s="15"/>
      <c r="K17" s="32" t="s">
        <v>35</v>
      </c>
      <c r="L17" s="33"/>
      <c r="M17" s="33"/>
    </row>
    <row r="18" spans="1:10" ht="12.75">
      <c r="A18" s="30" t="s">
        <v>43</v>
      </c>
      <c r="B18" s="30"/>
      <c r="C18" s="30"/>
      <c r="D18" s="15"/>
      <c r="E18" s="29" t="str">
        <f>B16</f>
        <v>Brandon Bohn</v>
      </c>
      <c r="F18" s="28"/>
      <c r="G18" s="16">
        <f>N35</f>
        <v>344</v>
      </c>
      <c r="J18" s="15"/>
    </row>
    <row r="19" spans="1:10" ht="12.75">
      <c r="A19" s="17"/>
      <c r="B19" s="17"/>
      <c r="C19" s="17"/>
      <c r="D19" s="15"/>
      <c r="G19" s="14"/>
      <c r="J19" s="15"/>
    </row>
    <row r="20" spans="1:10" ht="12.75">
      <c r="A20" s="12" t="s">
        <v>36</v>
      </c>
      <c r="B20" s="28" t="s">
        <v>79</v>
      </c>
      <c r="C20" s="28"/>
      <c r="D20" s="18">
        <f>F39</f>
        <v>0</v>
      </c>
      <c r="G20" s="15"/>
      <c r="J20" s="15"/>
    </row>
    <row r="21" spans="7:10" ht="12.75">
      <c r="G21" s="15"/>
      <c r="J21" s="15"/>
    </row>
    <row r="22" spans="5:10" ht="12.75">
      <c r="E22" s="22" t="s">
        <v>84</v>
      </c>
      <c r="F22" s="22"/>
      <c r="G22" s="15"/>
      <c r="H22" s="29" t="s">
        <v>64</v>
      </c>
      <c r="I22" s="28"/>
      <c r="J22" s="19">
        <v>451</v>
      </c>
    </row>
    <row r="23" spans="1:7" ht="12.75">
      <c r="A23" s="12" t="s">
        <v>37</v>
      </c>
      <c r="B23" s="28" t="str">
        <f>'U15'!C18</f>
        <v>Mina Garner</v>
      </c>
      <c r="C23" s="28"/>
      <c r="D23" s="12">
        <f>F41</f>
        <v>0</v>
      </c>
      <c r="G23" s="15"/>
    </row>
    <row r="24" spans="1:7" ht="12.75">
      <c r="A24" s="13"/>
      <c r="B24" s="13"/>
      <c r="C24" s="13"/>
      <c r="D24" s="14"/>
      <c r="G24" s="15"/>
    </row>
    <row r="25" spans="1:7" ht="12.75">
      <c r="A25" s="30" t="s">
        <v>43</v>
      </c>
      <c r="B25" s="30"/>
      <c r="C25" s="30"/>
      <c r="D25" s="15"/>
      <c r="E25" s="29" t="str">
        <f>B23</f>
        <v>Mina Garner</v>
      </c>
      <c r="F25" s="28"/>
      <c r="G25" s="19">
        <f>N36</f>
        <v>293</v>
      </c>
    </row>
    <row r="26" spans="1:4" ht="12.75">
      <c r="A26" s="17"/>
      <c r="B26" s="17"/>
      <c r="C26" s="17"/>
      <c r="D26" s="15"/>
    </row>
    <row r="27" spans="1:4" ht="12.75">
      <c r="A27" s="12" t="s">
        <v>38</v>
      </c>
      <c r="B27" s="28" t="s">
        <v>79</v>
      </c>
      <c r="C27" s="28"/>
      <c r="D27" s="18">
        <f>F42</f>
        <v>0</v>
      </c>
    </row>
    <row r="30" spans="1:14" ht="12.75">
      <c r="A30" s="31" t="s">
        <v>39</v>
      </c>
      <c r="B30" s="22"/>
      <c r="C30" s="22"/>
      <c r="D30" s="22"/>
      <c r="E30" s="22"/>
      <c r="F30" s="22"/>
      <c r="I30" s="31" t="s">
        <v>40</v>
      </c>
      <c r="J30" s="31"/>
      <c r="K30" s="31"/>
      <c r="L30" s="31"/>
      <c r="M30" s="31"/>
      <c r="N30" s="31"/>
    </row>
    <row r="32" spans="1:14" ht="12.75">
      <c r="A32" t="s">
        <v>30</v>
      </c>
      <c r="B32" s="22" t="str">
        <f>B2</f>
        <v>Justin Bohn</v>
      </c>
      <c r="C32" s="22"/>
      <c r="F32">
        <f>D32+E32</f>
        <v>0</v>
      </c>
      <c r="I32" s="22" t="str">
        <f>E4</f>
        <v>Justin Bohn</v>
      </c>
      <c r="J32" s="22"/>
      <c r="K32" s="22"/>
      <c r="L32">
        <v>230</v>
      </c>
      <c r="M32">
        <v>168</v>
      </c>
      <c r="N32">
        <f>L32+M32</f>
        <v>398</v>
      </c>
    </row>
    <row r="33" spans="1:14" ht="12.75">
      <c r="A33" t="s">
        <v>31</v>
      </c>
      <c r="B33" s="22" t="str">
        <f>B6</f>
        <v>BYE</v>
      </c>
      <c r="C33" s="22"/>
      <c r="F33">
        <f>D33+E33</f>
        <v>0</v>
      </c>
      <c r="I33" s="22" t="str">
        <f>E11</f>
        <v>Ian Dobran</v>
      </c>
      <c r="J33" s="22"/>
      <c r="K33" s="22"/>
      <c r="L33">
        <v>236</v>
      </c>
      <c r="M33">
        <v>156</v>
      </c>
      <c r="N33">
        <f>L33+M33</f>
        <v>392</v>
      </c>
    </row>
    <row r="35" spans="1:14" ht="12.75">
      <c r="A35" t="s">
        <v>32</v>
      </c>
      <c r="B35" s="22" t="str">
        <f>B9</f>
        <v>Ian Dobran</v>
      </c>
      <c r="C35" s="22"/>
      <c r="F35">
        <f>D35+E35</f>
        <v>0</v>
      </c>
      <c r="I35" s="22" t="str">
        <f>E18</f>
        <v>Brandon Bohn</v>
      </c>
      <c r="J35" s="22"/>
      <c r="K35" s="22"/>
      <c r="L35">
        <v>201</v>
      </c>
      <c r="M35">
        <v>143</v>
      </c>
      <c r="N35">
        <f>L35+M35</f>
        <v>344</v>
      </c>
    </row>
    <row r="36" spans="1:14" ht="12.75">
      <c r="A36" t="s">
        <v>33</v>
      </c>
      <c r="B36" s="22" t="str">
        <f>B13</f>
        <v>BYE</v>
      </c>
      <c r="C36" s="22"/>
      <c r="F36">
        <f>D36+E36</f>
        <v>0</v>
      </c>
      <c r="I36" s="22" t="str">
        <f>E25</f>
        <v>Mina Garner</v>
      </c>
      <c r="J36" s="22"/>
      <c r="K36" s="22"/>
      <c r="L36">
        <v>143</v>
      </c>
      <c r="M36">
        <v>150</v>
      </c>
      <c r="N36">
        <f>L36+M36</f>
        <v>293</v>
      </c>
    </row>
    <row r="38" spans="1:14" ht="12.75">
      <c r="A38" t="s">
        <v>34</v>
      </c>
      <c r="B38" s="22" t="str">
        <f>B16</f>
        <v>Brandon Bohn</v>
      </c>
      <c r="C38" s="22"/>
      <c r="F38">
        <f>D38+E38</f>
        <v>0</v>
      </c>
      <c r="I38" s="31" t="s">
        <v>41</v>
      </c>
      <c r="J38" s="31"/>
      <c r="K38" s="31"/>
      <c r="L38" s="31"/>
      <c r="M38" s="31"/>
      <c r="N38" s="31"/>
    </row>
    <row r="39" spans="1:6" ht="12.75">
      <c r="A39" t="s">
        <v>36</v>
      </c>
      <c r="B39" s="22" t="str">
        <f>B20</f>
        <v>BYE</v>
      </c>
      <c r="C39" s="22"/>
      <c r="F39">
        <f>D39+E39</f>
        <v>0</v>
      </c>
    </row>
    <row r="40" spans="9:14" ht="12.75">
      <c r="I40" s="22" t="str">
        <f>H8</f>
        <v>Justin Bohn</v>
      </c>
      <c r="J40" s="22"/>
      <c r="K40" s="22"/>
      <c r="L40">
        <v>185</v>
      </c>
      <c r="M40">
        <v>172</v>
      </c>
      <c r="N40">
        <f>L40+M40</f>
        <v>357</v>
      </c>
    </row>
    <row r="41" spans="1:14" ht="12.75">
      <c r="A41" t="s">
        <v>37</v>
      </c>
      <c r="B41" s="22" t="str">
        <f>B23</f>
        <v>Mina Garner</v>
      </c>
      <c r="C41" s="22"/>
      <c r="F41">
        <f>D41+E41</f>
        <v>0</v>
      </c>
      <c r="I41" s="22" t="str">
        <f>H22</f>
        <v>Brandon Bohn</v>
      </c>
      <c r="J41" s="22"/>
      <c r="K41" s="22"/>
      <c r="L41">
        <v>225</v>
      </c>
      <c r="M41">
        <v>226</v>
      </c>
      <c r="N41">
        <f>L41+M41</f>
        <v>451</v>
      </c>
    </row>
    <row r="42" spans="1:6" ht="12.75">
      <c r="A42" t="s">
        <v>38</v>
      </c>
      <c r="B42" s="22" t="str">
        <f>B27</f>
        <v>BYE</v>
      </c>
      <c r="C42" s="22"/>
      <c r="F42">
        <f>D42+E42</f>
        <v>0</v>
      </c>
    </row>
  </sheetData>
  <sheetProtection/>
  <mergeCells count="41">
    <mergeCell ref="I41:K41"/>
    <mergeCell ref="I35:K35"/>
    <mergeCell ref="I36:K36"/>
    <mergeCell ref="I38:N38"/>
    <mergeCell ref="I40:K40"/>
    <mergeCell ref="I30:N30"/>
    <mergeCell ref="I32:K32"/>
    <mergeCell ref="I33:K33"/>
    <mergeCell ref="B41:C41"/>
    <mergeCell ref="B42:C42"/>
    <mergeCell ref="B35:C35"/>
    <mergeCell ref="B36:C36"/>
    <mergeCell ref="B32:C32"/>
    <mergeCell ref="B33:C33"/>
    <mergeCell ref="B38:C38"/>
    <mergeCell ref="B39:C39"/>
    <mergeCell ref="K15:M15"/>
    <mergeCell ref="K17:M17"/>
    <mergeCell ref="A25:C25"/>
    <mergeCell ref="B20:C20"/>
    <mergeCell ref="B23:C23"/>
    <mergeCell ref="H22:I22"/>
    <mergeCell ref="A18:C18"/>
    <mergeCell ref="H15:I15"/>
    <mergeCell ref="B27:C27"/>
    <mergeCell ref="A30:F30"/>
    <mergeCell ref="E4:F4"/>
    <mergeCell ref="E11:F11"/>
    <mergeCell ref="E18:F18"/>
    <mergeCell ref="E25:F25"/>
    <mergeCell ref="E8:F8"/>
    <mergeCell ref="E22:F22"/>
    <mergeCell ref="B9:C9"/>
    <mergeCell ref="A11:C11"/>
    <mergeCell ref="B13:C13"/>
    <mergeCell ref="B16:C16"/>
    <mergeCell ref="H8:I8"/>
    <mergeCell ref="A4:C4"/>
    <mergeCell ref="B2:C2"/>
    <mergeCell ref="B6:C6"/>
    <mergeCell ref="I2:L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zoomScalePageLayoutView="0" workbookViewId="0" topLeftCell="A7">
      <selection activeCell="G41" sqref="G41"/>
    </sheetView>
  </sheetViews>
  <sheetFormatPr defaultColWidth="9.140625" defaultRowHeight="12.75"/>
  <sheetData>
    <row r="2" spans="1:12" ht="12.75">
      <c r="A2" s="12" t="s">
        <v>30</v>
      </c>
      <c r="B2" s="28" t="str">
        <f>'U20B'!C23</f>
        <v>Aaron Turner</v>
      </c>
      <c r="C2" s="28"/>
      <c r="D2" s="12">
        <f>F32</f>
        <v>0</v>
      </c>
      <c r="I2" s="33" t="s">
        <v>44</v>
      </c>
      <c r="J2" s="33"/>
      <c r="K2" s="33"/>
      <c r="L2" s="33"/>
    </row>
    <row r="3" spans="1:4" ht="12.75">
      <c r="A3" s="13"/>
      <c r="B3" s="13"/>
      <c r="C3" s="13"/>
      <c r="D3" s="14"/>
    </row>
    <row r="4" spans="1:7" ht="12.75">
      <c r="A4" s="30" t="s">
        <v>42</v>
      </c>
      <c r="B4" s="30"/>
      <c r="C4" s="30"/>
      <c r="D4" s="15"/>
      <c r="E4" s="29" t="str">
        <f>B2</f>
        <v>Aaron Turner</v>
      </c>
      <c r="F4" s="28"/>
      <c r="G4" s="16">
        <f>N32</f>
        <v>495</v>
      </c>
    </row>
    <row r="5" spans="1:7" ht="12.75">
      <c r="A5" s="17"/>
      <c r="B5" s="17"/>
      <c r="C5" s="17"/>
      <c r="D5" s="15"/>
      <c r="G5" s="14"/>
    </row>
    <row r="6" spans="1:7" ht="12.75">
      <c r="A6" s="12" t="s">
        <v>31</v>
      </c>
      <c r="B6" s="28" t="s">
        <v>79</v>
      </c>
      <c r="C6" s="28"/>
      <c r="D6" s="18">
        <f>F33</f>
        <v>0</v>
      </c>
      <c r="G6" s="15"/>
    </row>
    <row r="7" ht="12.75">
      <c r="G7" s="15"/>
    </row>
    <row r="8" spans="5:10" ht="12.75">
      <c r="E8" s="22" t="s">
        <v>85</v>
      </c>
      <c r="F8" s="22"/>
      <c r="G8" s="15"/>
      <c r="H8" s="29" t="s">
        <v>50</v>
      </c>
      <c r="I8" s="28"/>
      <c r="J8" s="16">
        <v>481</v>
      </c>
    </row>
    <row r="9" spans="1:10" ht="12.75">
      <c r="A9" s="12" t="s">
        <v>32</v>
      </c>
      <c r="B9" s="28" t="str">
        <f>'U20B'!C26</f>
        <v>Keegan Baatz</v>
      </c>
      <c r="C9" s="28"/>
      <c r="D9" s="12">
        <f>F35</f>
        <v>0</v>
      </c>
      <c r="G9" s="15"/>
      <c r="J9" s="14"/>
    </row>
    <row r="10" spans="1:10" ht="12.75">
      <c r="A10" s="13"/>
      <c r="B10" s="13"/>
      <c r="C10" s="13"/>
      <c r="D10" s="14"/>
      <c r="G10" s="15"/>
      <c r="J10" s="15"/>
    </row>
    <row r="11" spans="1:10" ht="12.75">
      <c r="A11" s="30" t="s">
        <v>81</v>
      </c>
      <c r="B11" s="30"/>
      <c r="C11" s="30"/>
      <c r="D11" s="15"/>
      <c r="E11" s="29" t="str">
        <f>B9</f>
        <v>Keegan Baatz</v>
      </c>
      <c r="F11" s="28"/>
      <c r="G11" s="19">
        <f>N33</f>
        <v>322</v>
      </c>
      <c r="J11" s="15"/>
    </row>
    <row r="12" spans="1:10" ht="12.75">
      <c r="A12" s="17"/>
      <c r="B12" s="17"/>
      <c r="C12" s="17"/>
      <c r="D12" s="15"/>
      <c r="J12" s="15"/>
    </row>
    <row r="13" spans="1:10" ht="12.75">
      <c r="A13" s="12" t="s">
        <v>33</v>
      </c>
      <c r="B13" s="28" t="s">
        <v>79</v>
      </c>
      <c r="C13" s="28"/>
      <c r="D13" s="18">
        <f>F36</f>
        <v>0</v>
      </c>
      <c r="J13" s="15"/>
    </row>
    <row r="14" ht="12.75">
      <c r="J14" s="15"/>
    </row>
    <row r="15" spans="8:13" ht="12.75">
      <c r="H15" s="22" t="s">
        <v>87</v>
      </c>
      <c r="I15" s="22"/>
      <c r="J15" s="15"/>
      <c r="K15" s="29" t="s">
        <v>50</v>
      </c>
      <c r="L15" s="28"/>
      <c r="M15" s="28"/>
    </row>
    <row r="16" spans="1:10" ht="12.75">
      <c r="A16" s="12" t="s">
        <v>34</v>
      </c>
      <c r="B16" s="28" t="str">
        <f>'U20B'!C25</f>
        <v>Collin Young</v>
      </c>
      <c r="C16" s="28"/>
      <c r="D16" s="12">
        <f>F38</f>
        <v>0</v>
      </c>
      <c r="J16" s="15"/>
    </row>
    <row r="17" spans="1:13" ht="12.75">
      <c r="A17" s="13"/>
      <c r="B17" s="13"/>
      <c r="C17" s="13"/>
      <c r="D17" s="14"/>
      <c r="J17" s="15"/>
      <c r="K17" s="32" t="s">
        <v>35</v>
      </c>
      <c r="L17" s="33"/>
      <c r="M17" s="33"/>
    </row>
    <row r="18" spans="1:10" ht="12.75">
      <c r="A18" s="30" t="s">
        <v>43</v>
      </c>
      <c r="B18" s="30"/>
      <c r="C18" s="30"/>
      <c r="D18" s="15"/>
      <c r="E18" s="29" t="str">
        <f>B16</f>
        <v>Collin Young</v>
      </c>
      <c r="F18" s="28"/>
      <c r="G18" s="16">
        <f>N35</f>
        <v>433</v>
      </c>
      <c r="J18" s="15"/>
    </row>
    <row r="19" spans="1:10" ht="12.75">
      <c r="A19" s="17"/>
      <c r="B19" s="17"/>
      <c r="C19" s="17"/>
      <c r="D19" s="15"/>
      <c r="G19" s="14"/>
      <c r="J19" s="15"/>
    </row>
    <row r="20" spans="1:10" ht="12.75">
      <c r="A20" s="12" t="s">
        <v>36</v>
      </c>
      <c r="B20" s="28" t="s">
        <v>79</v>
      </c>
      <c r="C20" s="28"/>
      <c r="D20" s="18">
        <f>F39</f>
        <v>0</v>
      </c>
      <c r="G20" s="15"/>
      <c r="J20" s="15"/>
    </row>
    <row r="21" spans="7:10" ht="12.75">
      <c r="G21" s="15"/>
      <c r="J21" s="15"/>
    </row>
    <row r="22" spans="5:10" ht="12.75">
      <c r="E22" s="22" t="s">
        <v>86</v>
      </c>
      <c r="F22" s="22"/>
      <c r="G22" s="15"/>
      <c r="H22" s="29" t="s">
        <v>51</v>
      </c>
      <c r="I22" s="28"/>
      <c r="J22" s="19">
        <v>374</v>
      </c>
    </row>
    <row r="23" spans="1:7" ht="12.75">
      <c r="A23" s="12" t="s">
        <v>37</v>
      </c>
      <c r="B23" s="28" t="str">
        <f>'U20B'!C24</f>
        <v>Dylan Dobran</v>
      </c>
      <c r="C23" s="28"/>
      <c r="D23" s="12">
        <f>F41</f>
        <v>0</v>
      </c>
      <c r="G23" s="15"/>
    </row>
    <row r="24" spans="1:7" ht="12.75">
      <c r="A24" s="13"/>
      <c r="B24" s="13"/>
      <c r="C24" s="13"/>
      <c r="D24" s="14"/>
      <c r="G24" s="15"/>
    </row>
    <row r="25" spans="1:7" ht="12.75">
      <c r="A25" s="30" t="s">
        <v>43</v>
      </c>
      <c r="B25" s="30"/>
      <c r="C25" s="30"/>
      <c r="D25" s="15"/>
      <c r="E25" s="29" t="str">
        <f>B23</f>
        <v>Dylan Dobran</v>
      </c>
      <c r="F25" s="28"/>
      <c r="G25" s="19">
        <f>N36</f>
        <v>412</v>
      </c>
    </row>
    <row r="26" spans="1:4" ht="12.75">
      <c r="A26" s="17"/>
      <c r="B26" s="17"/>
      <c r="C26" s="17"/>
      <c r="D26" s="15"/>
    </row>
    <row r="27" spans="1:4" ht="12.75">
      <c r="A27" s="12" t="s">
        <v>38</v>
      </c>
      <c r="B27" s="28" t="s">
        <v>79</v>
      </c>
      <c r="C27" s="28"/>
      <c r="D27" s="18">
        <f>F42</f>
        <v>0</v>
      </c>
    </row>
    <row r="30" spans="1:14" ht="12.75">
      <c r="A30" s="31" t="s">
        <v>39</v>
      </c>
      <c r="B30" s="22"/>
      <c r="C30" s="22"/>
      <c r="D30" s="22"/>
      <c r="E30" s="22"/>
      <c r="F30" s="22"/>
      <c r="I30" s="31" t="s">
        <v>40</v>
      </c>
      <c r="J30" s="31"/>
      <c r="K30" s="31"/>
      <c r="L30" s="31"/>
      <c r="M30" s="31"/>
      <c r="N30" s="31"/>
    </row>
    <row r="32" spans="1:14" ht="12.75">
      <c r="A32" t="s">
        <v>30</v>
      </c>
      <c r="B32" s="22" t="str">
        <f>B2</f>
        <v>Aaron Turner</v>
      </c>
      <c r="C32" s="22"/>
      <c r="F32">
        <f>D32+E32</f>
        <v>0</v>
      </c>
      <c r="I32" s="22" t="str">
        <f>E4</f>
        <v>Aaron Turner</v>
      </c>
      <c r="J32" s="22"/>
      <c r="K32" s="22"/>
      <c r="L32">
        <v>300</v>
      </c>
      <c r="M32">
        <v>195</v>
      </c>
      <c r="N32">
        <f>L32+M32</f>
        <v>495</v>
      </c>
    </row>
    <row r="33" spans="1:14" ht="12.75">
      <c r="A33" t="s">
        <v>31</v>
      </c>
      <c r="B33" s="22" t="str">
        <f>B6</f>
        <v>BYE</v>
      </c>
      <c r="C33" s="22"/>
      <c r="F33">
        <f>D33+E33</f>
        <v>0</v>
      </c>
      <c r="I33" s="22" t="str">
        <f>E11</f>
        <v>Keegan Baatz</v>
      </c>
      <c r="J33" s="22"/>
      <c r="K33" s="22"/>
      <c r="L33">
        <v>171</v>
      </c>
      <c r="M33">
        <v>151</v>
      </c>
      <c r="N33">
        <f>L33+M33</f>
        <v>322</v>
      </c>
    </row>
    <row r="35" spans="1:14" ht="12.75">
      <c r="A35" t="s">
        <v>32</v>
      </c>
      <c r="B35" s="22" t="str">
        <f>B9</f>
        <v>Keegan Baatz</v>
      </c>
      <c r="C35" s="22"/>
      <c r="F35">
        <f>D35+E35</f>
        <v>0</v>
      </c>
      <c r="I35" s="22" t="str">
        <f>E18</f>
        <v>Collin Young</v>
      </c>
      <c r="J35" s="22"/>
      <c r="K35" s="22"/>
      <c r="L35">
        <v>210</v>
      </c>
      <c r="M35">
        <v>223</v>
      </c>
      <c r="N35">
        <f>L35+M35</f>
        <v>433</v>
      </c>
    </row>
    <row r="36" spans="1:14" ht="12.75">
      <c r="A36" t="s">
        <v>33</v>
      </c>
      <c r="B36" s="22" t="str">
        <f>B13</f>
        <v>BYE</v>
      </c>
      <c r="C36" s="22"/>
      <c r="F36">
        <f>D36+E36</f>
        <v>0</v>
      </c>
      <c r="I36" s="22" t="str">
        <f>E25</f>
        <v>Dylan Dobran</v>
      </c>
      <c r="J36" s="22"/>
      <c r="K36" s="22"/>
      <c r="L36">
        <v>200</v>
      </c>
      <c r="M36">
        <v>212</v>
      </c>
      <c r="N36">
        <f>L36+M36</f>
        <v>412</v>
      </c>
    </row>
    <row r="38" spans="1:14" ht="12.75">
      <c r="A38" t="s">
        <v>34</v>
      </c>
      <c r="B38" s="22" t="str">
        <f>B16</f>
        <v>Collin Young</v>
      </c>
      <c r="C38" s="22"/>
      <c r="F38">
        <f>D38+E38</f>
        <v>0</v>
      </c>
      <c r="I38" s="31" t="s">
        <v>41</v>
      </c>
      <c r="J38" s="31"/>
      <c r="K38" s="31"/>
      <c r="L38" s="31"/>
      <c r="M38" s="31"/>
      <c r="N38" s="31"/>
    </row>
    <row r="39" spans="1:6" ht="12.75">
      <c r="A39" t="s">
        <v>36</v>
      </c>
      <c r="B39" s="22" t="str">
        <f>B20</f>
        <v>BYE</v>
      </c>
      <c r="C39" s="22"/>
      <c r="F39">
        <f>D39+E39</f>
        <v>0</v>
      </c>
    </row>
    <row r="40" spans="9:14" ht="12.75">
      <c r="I40" s="22" t="str">
        <f>H8</f>
        <v>Aaron Turner</v>
      </c>
      <c r="J40" s="22"/>
      <c r="K40" s="22"/>
      <c r="L40">
        <v>203</v>
      </c>
      <c r="M40">
        <v>278</v>
      </c>
      <c r="N40">
        <f>L40+M40</f>
        <v>481</v>
      </c>
    </row>
    <row r="41" spans="1:14" ht="12.75">
      <c r="A41" t="s">
        <v>37</v>
      </c>
      <c r="B41" s="22" t="str">
        <f>B23</f>
        <v>Dylan Dobran</v>
      </c>
      <c r="C41" s="22"/>
      <c r="F41">
        <f>D41+E41</f>
        <v>0</v>
      </c>
      <c r="I41" s="22" t="str">
        <f>H22</f>
        <v>Collin Young</v>
      </c>
      <c r="J41" s="22"/>
      <c r="K41" s="22"/>
      <c r="L41">
        <v>196</v>
      </c>
      <c r="M41">
        <v>178</v>
      </c>
      <c r="N41">
        <f>L41+M41</f>
        <v>374</v>
      </c>
    </row>
    <row r="42" spans="1:6" ht="12.75">
      <c r="A42" t="s">
        <v>38</v>
      </c>
      <c r="B42" s="22" t="str">
        <f>B27</f>
        <v>BYE</v>
      </c>
      <c r="C42" s="22"/>
      <c r="F42">
        <f>D42+E42</f>
        <v>0</v>
      </c>
    </row>
  </sheetData>
  <sheetProtection/>
  <mergeCells count="41">
    <mergeCell ref="I41:K41"/>
    <mergeCell ref="I35:K35"/>
    <mergeCell ref="I36:K36"/>
    <mergeCell ref="I38:N38"/>
    <mergeCell ref="I40:K40"/>
    <mergeCell ref="I30:N30"/>
    <mergeCell ref="I32:K32"/>
    <mergeCell ref="I33:K33"/>
    <mergeCell ref="B41:C41"/>
    <mergeCell ref="B42:C42"/>
    <mergeCell ref="B35:C35"/>
    <mergeCell ref="B36:C36"/>
    <mergeCell ref="B32:C32"/>
    <mergeCell ref="B33:C33"/>
    <mergeCell ref="B38:C38"/>
    <mergeCell ref="B39:C39"/>
    <mergeCell ref="K15:M15"/>
    <mergeCell ref="K17:M17"/>
    <mergeCell ref="A25:C25"/>
    <mergeCell ref="B20:C20"/>
    <mergeCell ref="B23:C23"/>
    <mergeCell ref="H22:I22"/>
    <mergeCell ref="A18:C18"/>
    <mergeCell ref="H15:I15"/>
    <mergeCell ref="B27:C27"/>
    <mergeCell ref="A30:F30"/>
    <mergeCell ref="E4:F4"/>
    <mergeCell ref="E11:F11"/>
    <mergeCell ref="E18:F18"/>
    <mergeCell ref="E25:F25"/>
    <mergeCell ref="E8:F8"/>
    <mergeCell ref="E22:F22"/>
    <mergeCell ref="B9:C9"/>
    <mergeCell ref="A11:C11"/>
    <mergeCell ref="B13:C13"/>
    <mergeCell ref="B16:C16"/>
    <mergeCell ref="H8:I8"/>
    <mergeCell ref="A4:C4"/>
    <mergeCell ref="B2:C2"/>
    <mergeCell ref="B6:C6"/>
    <mergeCell ref="I2:L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zoomScalePageLayoutView="0" workbookViewId="0" topLeftCell="A8">
      <selection activeCell="J9" sqref="J9"/>
    </sheetView>
  </sheetViews>
  <sheetFormatPr defaultColWidth="9.140625" defaultRowHeight="12.75"/>
  <sheetData>
    <row r="2" spans="1:12" ht="12.75">
      <c r="A2" s="12" t="s">
        <v>30</v>
      </c>
      <c r="B2" s="28" t="str">
        <f>'U20G'!C23</f>
        <v>Cassidy Courey</v>
      </c>
      <c r="C2" s="28"/>
      <c r="D2" s="12">
        <f>F32</f>
        <v>0</v>
      </c>
      <c r="I2" s="33" t="s">
        <v>45</v>
      </c>
      <c r="J2" s="33"/>
      <c r="K2" s="33"/>
      <c r="L2" s="33"/>
    </row>
    <row r="3" spans="1:4" ht="12.75">
      <c r="A3" s="13"/>
      <c r="B3" s="13"/>
      <c r="C3" s="13"/>
      <c r="D3" s="14"/>
    </row>
    <row r="4" spans="1:7" ht="12.75">
      <c r="A4" s="30" t="s">
        <v>42</v>
      </c>
      <c r="B4" s="30"/>
      <c r="C4" s="30"/>
      <c r="D4" s="15"/>
      <c r="E4" s="29" t="str">
        <f>B2</f>
        <v>Cassidy Courey</v>
      </c>
      <c r="F4" s="28"/>
      <c r="G4" s="16">
        <f>N32</f>
        <v>349</v>
      </c>
    </row>
    <row r="5" spans="1:7" ht="12.75">
      <c r="A5" s="17"/>
      <c r="B5" s="17"/>
      <c r="C5" s="17"/>
      <c r="D5" s="15"/>
      <c r="G5" s="14"/>
    </row>
    <row r="6" spans="1:7" ht="12.75">
      <c r="A6" s="12" t="s">
        <v>31</v>
      </c>
      <c r="B6" s="28" t="s">
        <v>79</v>
      </c>
      <c r="C6" s="28"/>
      <c r="D6" s="18">
        <f>F33</f>
        <v>0</v>
      </c>
      <c r="G6" s="15"/>
    </row>
    <row r="7" ht="12.75">
      <c r="G7" s="15"/>
    </row>
    <row r="8" spans="5:10" ht="12.75">
      <c r="E8" s="22" t="s">
        <v>89</v>
      </c>
      <c r="F8" s="22"/>
      <c r="G8" s="15"/>
      <c r="H8" s="29" t="s">
        <v>75</v>
      </c>
      <c r="I8" s="28"/>
      <c r="J8" s="16">
        <v>410</v>
      </c>
    </row>
    <row r="9" spans="1:10" ht="12.75">
      <c r="A9" s="12" t="s">
        <v>32</v>
      </c>
      <c r="B9" s="28" t="str">
        <f>'U20G'!C26</f>
        <v>Molly Brandos</v>
      </c>
      <c r="C9" s="28"/>
      <c r="D9" s="12">
        <f>F35</f>
        <v>0</v>
      </c>
      <c r="G9" s="15"/>
      <c r="J9" s="14"/>
    </row>
    <row r="10" spans="1:10" ht="12.75">
      <c r="A10" s="13"/>
      <c r="B10" s="13"/>
      <c r="C10" s="13"/>
      <c r="D10" s="14"/>
      <c r="G10" s="15"/>
      <c r="J10" s="15"/>
    </row>
    <row r="11" spans="1:10" ht="12.75">
      <c r="A11" s="30" t="s">
        <v>43</v>
      </c>
      <c r="B11" s="30"/>
      <c r="C11" s="30"/>
      <c r="D11" s="15"/>
      <c r="E11" s="29" t="str">
        <f>B9</f>
        <v>Molly Brandos</v>
      </c>
      <c r="F11" s="28"/>
      <c r="G11" s="19">
        <f>N33</f>
        <v>462</v>
      </c>
      <c r="J11" s="15"/>
    </row>
    <row r="12" spans="1:10" ht="12.75">
      <c r="A12" s="17"/>
      <c r="B12" s="17"/>
      <c r="C12" s="17"/>
      <c r="D12" s="15"/>
      <c r="J12" s="15"/>
    </row>
    <row r="13" spans="1:10" ht="12.75">
      <c r="A13" s="12" t="s">
        <v>33</v>
      </c>
      <c r="B13" s="28" t="s">
        <v>79</v>
      </c>
      <c r="C13" s="28"/>
      <c r="D13" s="18">
        <f>F36</f>
        <v>0</v>
      </c>
      <c r="J13" s="15"/>
    </row>
    <row r="14" ht="12.75">
      <c r="J14" s="15"/>
    </row>
    <row r="15" spans="8:13" ht="12.75">
      <c r="H15" s="22" t="s">
        <v>83</v>
      </c>
      <c r="I15" s="22"/>
      <c r="J15" s="15"/>
      <c r="K15" s="29" t="s">
        <v>75</v>
      </c>
      <c r="L15" s="28"/>
      <c r="M15" s="28"/>
    </row>
    <row r="16" spans="1:10" ht="12.75">
      <c r="A16" s="12" t="s">
        <v>34</v>
      </c>
      <c r="B16" s="28" t="str">
        <f>'U20G'!C25</f>
        <v>Savannah Gerou</v>
      </c>
      <c r="C16" s="28"/>
      <c r="D16" s="12">
        <f>F38</f>
        <v>0</v>
      </c>
      <c r="J16" s="15"/>
    </row>
    <row r="17" spans="1:13" ht="12.75">
      <c r="A17" s="13"/>
      <c r="B17" s="13"/>
      <c r="C17" s="13"/>
      <c r="D17" s="14"/>
      <c r="J17" s="15"/>
      <c r="K17" s="32" t="s">
        <v>35</v>
      </c>
      <c r="L17" s="33"/>
      <c r="M17" s="33"/>
    </row>
    <row r="18" spans="1:10" ht="12.75">
      <c r="A18" s="30" t="s">
        <v>43</v>
      </c>
      <c r="B18" s="30"/>
      <c r="C18" s="30"/>
      <c r="D18" s="15"/>
      <c r="E18" s="29" t="str">
        <f>B16</f>
        <v>Savannah Gerou</v>
      </c>
      <c r="F18" s="28"/>
      <c r="G18" s="16">
        <f>N35</f>
        <v>494</v>
      </c>
      <c r="J18" s="15"/>
    </row>
    <row r="19" spans="1:10" ht="12.75">
      <c r="A19" s="17"/>
      <c r="B19" s="17"/>
      <c r="C19" s="17"/>
      <c r="D19" s="15"/>
      <c r="G19" s="14"/>
      <c r="J19" s="15"/>
    </row>
    <row r="20" spans="1:10" ht="12.75">
      <c r="A20" s="12" t="s">
        <v>36</v>
      </c>
      <c r="B20" s="28" t="s">
        <v>79</v>
      </c>
      <c r="C20" s="28"/>
      <c r="D20" s="18">
        <f>F39</f>
        <v>0</v>
      </c>
      <c r="G20" s="15"/>
      <c r="J20" s="15"/>
    </row>
    <row r="21" spans="7:10" ht="12.75">
      <c r="G21" s="15"/>
      <c r="J21" s="15"/>
    </row>
    <row r="22" spans="5:10" ht="12.75">
      <c r="E22" s="22" t="s">
        <v>87</v>
      </c>
      <c r="F22" s="22"/>
      <c r="G22" s="15"/>
      <c r="H22" s="29" t="s">
        <v>54</v>
      </c>
      <c r="I22" s="28"/>
      <c r="J22" s="19">
        <v>363</v>
      </c>
    </row>
    <row r="23" spans="1:7" ht="12.75">
      <c r="A23" s="12" t="s">
        <v>37</v>
      </c>
      <c r="B23" s="28" t="str">
        <f>'U20G'!C24</f>
        <v>Shea Hardacre</v>
      </c>
      <c r="C23" s="28"/>
      <c r="D23" s="12">
        <f>F41</f>
        <v>0</v>
      </c>
      <c r="G23" s="15"/>
    </row>
    <row r="24" spans="1:7" ht="12.75">
      <c r="A24" s="13"/>
      <c r="B24" s="13"/>
      <c r="C24" s="13"/>
      <c r="D24" s="14"/>
      <c r="G24" s="15"/>
    </row>
    <row r="25" spans="1:7" ht="12.75">
      <c r="A25" s="30" t="s">
        <v>43</v>
      </c>
      <c r="B25" s="30"/>
      <c r="C25" s="30"/>
      <c r="D25" s="15"/>
      <c r="E25" s="29" t="str">
        <f>B23</f>
        <v>Shea Hardacre</v>
      </c>
      <c r="F25" s="28"/>
      <c r="G25" s="19">
        <f>N36</f>
        <v>429</v>
      </c>
    </row>
    <row r="26" spans="1:4" ht="12.75">
      <c r="A26" s="17"/>
      <c r="B26" s="17"/>
      <c r="C26" s="17"/>
      <c r="D26" s="15"/>
    </row>
    <row r="27" spans="1:4" ht="12.75">
      <c r="A27" s="12" t="s">
        <v>38</v>
      </c>
      <c r="B27" s="28" t="s">
        <v>79</v>
      </c>
      <c r="C27" s="28"/>
      <c r="D27" s="18">
        <f>F42</f>
        <v>0</v>
      </c>
    </row>
    <row r="30" spans="1:14" ht="12.75">
      <c r="A30" s="31" t="s">
        <v>39</v>
      </c>
      <c r="B30" s="22"/>
      <c r="C30" s="22"/>
      <c r="D30" s="22"/>
      <c r="E30" s="22"/>
      <c r="F30" s="22"/>
      <c r="I30" s="31" t="s">
        <v>40</v>
      </c>
      <c r="J30" s="31"/>
      <c r="K30" s="31"/>
      <c r="L30" s="31"/>
      <c r="M30" s="31"/>
      <c r="N30" s="31"/>
    </row>
    <row r="32" spans="1:14" ht="12.75">
      <c r="A32" t="s">
        <v>30</v>
      </c>
      <c r="B32" s="22" t="str">
        <f>B2</f>
        <v>Cassidy Courey</v>
      </c>
      <c r="C32" s="22"/>
      <c r="F32">
        <f>D32+E32</f>
        <v>0</v>
      </c>
      <c r="I32" s="22" t="str">
        <f>E4</f>
        <v>Cassidy Courey</v>
      </c>
      <c r="J32" s="22"/>
      <c r="K32" s="22"/>
      <c r="L32">
        <v>167</v>
      </c>
      <c r="M32">
        <v>182</v>
      </c>
      <c r="N32">
        <f>L32+M32</f>
        <v>349</v>
      </c>
    </row>
    <row r="33" spans="1:14" ht="12.75">
      <c r="A33" t="s">
        <v>31</v>
      </c>
      <c r="B33" s="22" t="str">
        <f>B6</f>
        <v>BYE</v>
      </c>
      <c r="C33" s="22"/>
      <c r="F33">
        <f>D33+E33</f>
        <v>0</v>
      </c>
      <c r="I33" s="22" t="str">
        <f>E11</f>
        <v>Molly Brandos</v>
      </c>
      <c r="J33" s="22"/>
      <c r="K33" s="22"/>
      <c r="L33">
        <v>207</v>
      </c>
      <c r="M33">
        <v>255</v>
      </c>
      <c r="N33">
        <f>L33+M33</f>
        <v>462</v>
      </c>
    </row>
    <row r="35" spans="1:14" ht="12.75">
      <c r="A35" t="s">
        <v>32</v>
      </c>
      <c r="B35" s="22" t="str">
        <f>B9</f>
        <v>Molly Brandos</v>
      </c>
      <c r="C35" s="22"/>
      <c r="F35">
        <f>D35+E35</f>
        <v>0</v>
      </c>
      <c r="I35" s="22" t="str">
        <f>E18</f>
        <v>Savannah Gerou</v>
      </c>
      <c r="J35" s="22"/>
      <c r="K35" s="22"/>
      <c r="L35">
        <v>216</v>
      </c>
      <c r="M35">
        <v>278</v>
      </c>
      <c r="N35">
        <f>L35+M35</f>
        <v>494</v>
      </c>
    </row>
    <row r="36" spans="1:14" ht="12.75">
      <c r="A36" t="s">
        <v>33</v>
      </c>
      <c r="B36" s="22" t="str">
        <f>B13</f>
        <v>BYE</v>
      </c>
      <c r="C36" s="22"/>
      <c r="F36">
        <f>D36+E36</f>
        <v>0</v>
      </c>
      <c r="I36" s="22" t="str">
        <f>E25</f>
        <v>Shea Hardacre</v>
      </c>
      <c r="J36" s="22"/>
      <c r="K36" s="22"/>
      <c r="L36">
        <v>247</v>
      </c>
      <c r="M36">
        <v>182</v>
      </c>
      <c r="N36">
        <f>L36+M36</f>
        <v>429</v>
      </c>
    </row>
    <row r="38" spans="1:14" ht="12.75">
      <c r="A38" t="s">
        <v>34</v>
      </c>
      <c r="B38" s="22" t="str">
        <f>B16</f>
        <v>Savannah Gerou</v>
      </c>
      <c r="C38" s="22"/>
      <c r="F38">
        <f>D38+E38</f>
        <v>0</v>
      </c>
      <c r="I38" s="31" t="s">
        <v>41</v>
      </c>
      <c r="J38" s="31"/>
      <c r="K38" s="31"/>
      <c r="L38" s="31"/>
      <c r="M38" s="31"/>
      <c r="N38" s="31"/>
    </row>
    <row r="39" spans="1:6" ht="12.75">
      <c r="A39" t="s">
        <v>36</v>
      </c>
      <c r="B39" s="22" t="str">
        <f>B20</f>
        <v>BYE</v>
      </c>
      <c r="C39" s="22"/>
      <c r="F39">
        <f>D39+E39</f>
        <v>0</v>
      </c>
    </row>
    <row r="40" spans="9:14" ht="12.75">
      <c r="I40" s="22" t="str">
        <f>H8</f>
        <v>Molly Brandos</v>
      </c>
      <c r="J40" s="22"/>
      <c r="K40" s="22"/>
      <c r="L40">
        <v>227</v>
      </c>
      <c r="M40">
        <v>183</v>
      </c>
      <c r="N40">
        <f>L40+M40</f>
        <v>410</v>
      </c>
    </row>
    <row r="41" spans="1:14" ht="12.75">
      <c r="A41" t="s">
        <v>37</v>
      </c>
      <c r="B41" s="22" t="str">
        <f>B23</f>
        <v>Shea Hardacre</v>
      </c>
      <c r="C41" s="22"/>
      <c r="F41">
        <f>D41+E41</f>
        <v>0</v>
      </c>
      <c r="I41" s="22" t="str">
        <f>H22</f>
        <v>Savannah Gerou</v>
      </c>
      <c r="J41" s="22"/>
      <c r="K41" s="22"/>
      <c r="L41">
        <v>212</v>
      </c>
      <c r="M41">
        <v>151</v>
      </c>
      <c r="N41">
        <f>L41+M41</f>
        <v>363</v>
      </c>
    </row>
    <row r="42" spans="1:6" ht="12.75">
      <c r="A42" t="s">
        <v>38</v>
      </c>
      <c r="B42" s="22" t="str">
        <f>B27</f>
        <v>BYE</v>
      </c>
      <c r="C42" s="22"/>
      <c r="F42">
        <f>D42+E42</f>
        <v>0</v>
      </c>
    </row>
  </sheetData>
  <sheetProtection/>
  <mergeCells count="41">
    <mergeCell ref="B13:C13"/>
    <mergeCell ref="B16:C16"/>
    <mergeCell ref="H8:I8"/>
    <mergeCell ref="A4:C4"/>
    <mergeCell ref="B9:C9"/>
    <mergeCell ref="A11:C11"/>
    <mergeCell ref="B2:C2"/>
    <mergeCell ref="B6:C6"/>
    <mergeCell ref="B27:C27"/>
    <mergeCell ref="A30:F30"/>
    <mergeCell ref="E4:F4"/>
    <mergeCell ref="E11:F11"/>
    <mergeCell ref="E18:F18"/>
    <mergeCell ref="E25:F25"/>
    <mergeCell ref="E8:F8"/>
    <mergeCell ref="E22:F22"/>
    <mergeCell ref="K15:M15"/>
    <mergeCell ref="K17:M17"/>
    <mergeCell ref="A25:C25"/>
    <mergeCell ref="B20:C20"/>
    <mergeCell ref="B23:C23"/>
    <mergeCell ref="H22:I22"/>
    <mergeCell ref="A18:C18"/>
    <mergeCell ref="B32:C32"/>
    <mergeCell ref="B33:C33"/>
    <mergeCell ref="B38:C38"/>
    <mergeCell ref="B39:C39"/>
    <mergeCell ref="B41:C41"/>
    <mergeCell ref="B42:C42"/>
    <mergeCell ref="B35:C35"/>
    <mergeCell ref="B36:C36"/>
    <mergeCell ref="I2:L2"/>
    <mergeCell ref="I41:K41"/>
    <mergeCell ref="I35:K35"/>
    <mergeCell ref="I36:K36"/>
    <mergeCell ref="I38:N38"/>
    <mergeCell ref="I40:K40"/>
    <mergeCell ref="I30:N30"/>
    <mergeCell ref="I32:K32"/>
    <mergeCell ref="I33:K33"/>
    <mergeCell ref="H15:I1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2015-07-18T18:33:48Z</cp:lastPrinted>
  <dcterms:created xsi:type="dcterms:W3CDTF">2015-06-30T01:22:22Z</dcterms:created>
  <dcterms:modified xsi:type="dcterms:W3CDTF">2015-08-03T01:58:39Z</dcterms:modified>
  <cp:category/>
  <cp:version/>
  <cp:contentType/>
  <cp:contentStatus/>
</cp:coreProperties>
</file>