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Men" sheetId="2" r:id="rId2"/>
    <sheet name="Women" sheetId="3" r:id="rId3"/>
    <sheet name="2nd Rd Men" sheetId="4" r:id="rId4"/>
    <sheet name="2nd Rd Women" sheetId="5" r:id="rId5"/>
    <sheet name="Men Bracket" sheetId="6" r:id="rId6"/>
    <sheet name="Women Bracket" sheetId="7" r:id="rId7"/>
  </sheets>
  <definedNames/>
  <calcPr fullCalcOnLoad="1"/>
</workbook>
</file>

<file path=xl/sharedStrings.xml><?xml version="1.0" encoding="utf-8"?>
<sst xmlns="http://schemas.openxmlformats.org/spreadsheetml/2006/main" count="209" uniqueCount="125">
  <si>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</si>
  <si>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</si>
  <si>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</si>
  <si>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</si>
  <si>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</si>
  <si>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</si>
  <si>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</si>
  <si>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</si>
  <si>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</si>
  <si>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</si>
  <si>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</si>
  <si>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#1</t>
  </si>
  <si>
    <t>#4</t>
  </si>
  <si>
    <t>#3</t>
  </si>
  <si>
    <t>#2</t>
  </si>
  <si>
    <t>1st</t>
  </si>
  <si>
    <t>2nd</t>
  </si>
  <si>
    <t>3rd</t>
  </si>
  <si>
    <t>Total Scholarships Awarded</t>
  </si>
  <si>
    <t>Total Scholarships Awarded at this Tournament</t>
  </si>
  <si>
    <t>Bracket Winners</t>
  </si>
  <si>
    <t>5th</t>
  </si>
  <si>
    <t>9th</t>
  </si>
  <si>
    <t>High Game</t>
  </si>
  <si>
    <t>Total Brackets</t>
  </si>
  <si>
    <t>Qual.</t>
  </si>
  <si>
    <t>Winner</t>
  </si>
  <si>
    <t>Men Scratch</t>
  </si>
  <si>
    <t>Women Scratch</t>
  </si>
  <si>
    <t>Men Scratch 2nd Round</t>
  </si>
  <si>
    <t>Women Scratch 2nd Round</t>
  </si>
  <si>
    <t>Ethan Kailin</t>
  </si>
  <si>
    <t>Zach Parnitzke</t>
  </si>
  <si>
    <t>Tommy Sadowski</t>
  </si>
  <si>
    <t>Ryan Mueller</t>
  </si>
  <si>
    <t>Cody Schmitt</t>
  </si>
  <si>
    <t>Brendan Holl</t>
  </si>
  <si>
    <t>Colby Hietpas</t>
  </si>
  <si>
    <t>Trenton Holz</t>
  </si>
  <si>
    <t>Peter Yelk</t>
  </si>
  <si>
    <t>Tyler Frahm</t>
  </si>
  <si>
    <t>Dick Goepel</t>
  </si>
  <si>
    <t>Brandon Lauber</t>
  </si>
  <si>
    <t>Jim Ellenberger</t>
  </si>
  <si>
    <t>John Meegan</t>
  </si>
  <si>
    <t>Austin Loichinger</t>
  </si>
  <si>
    <t>Mitchell Shumway</t>
  </si>
  <si>
    <t>Alex Peglow</t>
  </si>
  <si>
    <t>Rob Beth</t>
  </si>
  <si>
    <t>Craig Peglow</t>
  </si>
  <si>
    <t>Quinn Sheehy</t>
  </si>
  <si>
    <t>Maguire Hansche</t>
  </si>
  <si>
    <t>Tyler McNutt</t>
  </si>
  <si>
    <t>Zach Torosian</t>
  </si>
  <si>
    <t>Nick DeCesaro</t>
  </si>
  <si>
    <t>Andrew Gross</t>
  </si>
  <si>
    <t>Dylan Shaffer</t>
  </si>
  <si>
    <t>Tyler Hirth</t>
  </si>
  <si>
    <t>Zakarey Geer</t>
  </si>
  <si>
    <t>Matt Braun</t>
  </si>
  <si>
    <t>Zach Vasey</t>
  </si>
  <si>
    <t>Greg Purgett</t>
  </si>
  <si>
    <t>Ken Miles</t>
  </si>
  <si>
    <t>Hannah Yelk</t>
  </si>
  <si>
    <t>Molly Brandos</t>
  </si>
  <si>
    <t>Becca Meegan</t>
  </si>
  <si>
    <t>Caitlin Mertins</t>
  </si>
  <si>
    <t>Kailee Tubbs</t>
  </si>
  <si>
    <t>Kelsey Jaeger</t>
  </si>
  <si>
    <t>Taylor Purgett</t>
  </si>
  <si>
    <t>Piper Miles</t>
  </si>
  <si>
    <t>Kylie Wright</t>
  </si>
  <si>
    <t>Sommer Lee Vasey</t>
  </si>
  <si>
    <t>Sam Knab</t>
  </si>
  <si>
    <t>Kevin Scholz</t>
  </si>
  <si>
    <t>Zach Sasser</t>
  </si>
  <si>
    <t>Brenton Peters</t>
  </si>
  <si>
    <t>Chris Tuskowski</t>
  </si>
  <si>
    <t>Martin Tregler</t>
  </si>
  <si>
    <t>Michael Chambers</t>
  </si>
  <si>
    <t>Dennis McGinnis</t>
  </si>
  <si>
    <t>Matt Duty</t>
  </si>
  <si>
    <t>Steve Brinkman</t>
  </si>
  <si>
    <t>Dave Beres</t>
  </si>
  <si>
    <t>Scott Schultz</t>
  </si>
  <si>
    <t>Jermaine Metcalf</t>
  </si>
  <si>
    <t>Anesia Palmer</t>
  </si>
  <si>
    <t>Amber Gehrke</t>
  </si>
  <si>
    <t>Jayden Nicholson</t>
  </si>
  <si>
    <t>6th</t>
  </si>
  <si>
    <t>7th</t>
  </si>
  <si>
    <t>8th</t>
  </si>
  <si>
    <t>10th</t>
  </si>
  <si>
    <t>11th</t>
  </si>
  <si>
    <t>JBST Scratch Shootout Adult Division</t>
  </si>
  <si>
    <t>Sunday October 25, 2020</t>
  </si>
  <si>
    <t>Bowlero Wauwatosa</t>
  </si>
  <si>
    <t>Lane Pattern: Kegel Highway to Hell (40 Feet)</t>
  </si>
  <si>
    <t>Men Scratch Division</t>
  </si>
  <si>
    <t>Women Scratch Division</t>
  </si>
  <si>
    <t>Lanes: 35 - 36</t>
  </si>
  <si>
    <t>Lanes:  27 - 28</t>
  </si>
  <si>
    <t>Lanes: 37 - 38</t>
  </si>
  <si>
    <t>Lanes: 35 - 26</t>
  </si>
  <si>
    <t>Lanes:  29 - 30</t>
  </si>
  <si>
    <t>Lanes: 39 - 40</t>
  </si>
  <si>
    <t>40C</t>
  </si>
  <si>
    <t>39B</t>
  </si>
  <si>
    <t>30D</t>
  </si>
  <si>
    <t>36C</t>
  </si>
  <si>
    <t>30C</t>
  </si>
  <si>
    <t>36D</t>
  </si>
  <si>
    <t>28C</t>
  </si>
  <si>
    <t>32C</t>
  </si>
  <si>
    <t>28D</t>
  </si>
  <si>
    <t>34C</t>
  </si>
  <si>
    <t>34D</t>
  </si>
  <si>
    <t>26C</t>
  </si>
  <si>
    <t>32D</t>
  </si>
  <si>
    <t>38C</t>
  </si>
  <si>
    <t>38D</t>
  </si>
  <si>
    <t>Kelsey Jaeger (SMART)</t>
  </si>
  <si>
    <t>Caitlin Mertins (SMART)</t>
  </si>
  <si>
    <t>Andrew Gross (SMART)</t>
  </si>
  <si>
    <t>Brendan Holl (SMART)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</si>
</sst>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47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7" fontId="10" fillId="0" borderId="0" xfId="0" applyNumberFormat="1" applyFont="1" applyAlignment="1">
      <alignment/>
    </xf>
    <xf numFmtId="6" fontId="10" fillId="0" borderId="0" xfId="0" applyNumberFormat="1" applyFont="1" applyAlignment="1">
      <alignment/>
    </xf>
    <xf numFmtId="6" fontId="12" fillId="0" borderId="0" xfId="0" applyNumberFormat="1" applyFont="1" applyAlignment="1">
      <alignment/>
    </xf>
    <xf numFmtId="6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0" fontId="1" fillId="9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28">
      <selection activeCell="F39" sqref="F39"/>
    </sheetView>
  </sheetViews>
  <sheetFormatPr defaultColWidth="9.140625" defaultRowHeight="12.75"/>
  <cols>
    <col min="1" max="2" width="11.7109375" style="21" customWidth="1"/>
    <col min="3" max="3" width="8.8515625" style="21" customWidth="1"/>
    <col min="4" max="5" width="11.7109375" style="21" customWidth="1"/>
    <col min="6" max="16384" width="9.140625" style="21" customWidth="1"/>
  </cols>
  <sheetData>
    <row r="1" spans="1:9" ht="18.75">
      <c r="A1" s="36" t="s">
        <v>94</v>
      </c>
      <c r="B1" s="36"/>
      <c r="C1" s="36"/>
      <c r="D1" s="36"/>
      <c r="E1" s="36"/>
      <c r="F1" s="36"/>
      <c r="G1" s="36"/>
      <c r="H1" s="37"/>
      <c r="I1" s="38"/>
    </row>
    <row r="3" spans="1:9" s="23" customFormat="1" ht="15.75">
      <c r="A3" s="39" t="s">
        <v>95</v>
      </c>
      <c r="B3" s="40"/>
      <c r="C3" s="40"/>
      <c r="D3" s="40"/>
      <c r="E3" s="40"/>
      <c r="F3" s="40"/>
      <c r="G3" s="40"/>
      <c r="H3" s="40"/>
      <c r="I3" s="38"/>
    </row>
    <row r="4" spans="1:9" s="23" customFormat="1" ht="15.75">
      <c r="A4" s="41" t="s">
        <v>96</v>
      </c>
      <c r="B4" s="40"/>
      <c r="C4" s="40"/>
      <c r="D4" s="40"/>
      <c r="E4" s="40"/>
      <c r="F4" s="40"/>
      <c r="G4" s="40"/>
      <c r="H4" s="40"/>
      <c r="I4" s="38"/>
    </row>
    <row r="5" spans="1:9" s="23" customFormat="1" ht="15.75">
      <c r="A5" s="41" t="s">
        <v>97</v>
      </c>
      <c r="B5" s="40"/>
      <c r="C5" s="40"/>
      <c r="D5" s="40"/>
      <c r="E5" s="40"/>
      <c r="F5" s="40"/>
      <c r="G5" s="40"/>
      <c r="H5" s="40"/>
      <c r="I5" s="38"/>
    </row>
    <row r="7" spans="1:7" ht="16.5">
      <c r="A7" s="22" t="s">
        <v>98</v>
      </c>
      <c r="B7" s="23"/>
      <c r="C7" s="23"/>
      <c r="D7" s="23"/>
      <c r="E7" s="23"/>
      <c r="F7" s="24"/>
      <c r="G7" s="23"/>
    </row>
    <row r="8" spans="2:6" ht="15.75">
      <c r="B8" s="23" t="s">
        <v>15</v>
      </c>
      <c r="C8" s="40" t="s">
        <v>46</v>
      </c>
      <c r="D8" s="40"/>
      <c r="E8" s="40"/>
      <c r="F8" s="25">
        <v>600</v>
      </c>
    </row>
    <row r="9" spans="2:6" ht="15.75">
      <c r="B9" s="23" t="s">
        <v>16</v>
      </c>
      <c r="C9" s="40" t="s">
        <v>124</v>
      </c>
      <c r="D9" s="40"/>
      <c r="E9" s="40"/>
      <c r="F9" s="25">
        <v>325</v>
      </c>
    </row>
    <row r="10" spans="2:6" ht="15.75">
      <c r="B10" s="23" t="s">
        <v>17</v>
      </c>
      <c r="C10" s="40" t="s">
        <v>83</v>
      </c>
      <c r="D10" s="40"/>
      <c r="E10" s="40"/>
      <c r="F10" s="25">
        <v>160</v>
      </c>
    </row>
    <row r="11" spans="2:6" ht="15.75">
      <c r="B11" s="23" t="s">
        <v>17</v>
      </c>
      <c r="C11" s="40" t="s">
        <v>81</v>
      </c>
      <c r="D11" s="40"/>
      <c r="E11" s="40"/>
      <c r="F11" s="25">
        <v>160</v>
      </c>
    </row>
    <row r="12" spans="2:6" ht="15.75">
      <c r="B12" s="23" t="s">
        <v>21</v>
      </c>
      <c r="C12" s="40" t="s">
        <v>35</v>
      </c>
      <c r="D12" s="40"/>
      <c r="E12" s="40"/>
      <c r="F12" s="25">
        <v>100</v>
      </c>
    </row>
    <row r="13" spans="2:6" ht="15.75">
      <c r="B13" s="23" t="s">
        <v>89</v>
      </c>
      <c r="C13" s="40" t="s">
        <v>58</v>
      </c>
      <c r="D13" s="40"/>
      <c r="E13" s="40"/>
      <c r="F13" s="25">
        <v>95</v>
      </c>
    </row>
    <row r="14" spans="2:6" ht="15.75">
      <c r="B14" s="23" t="s">
        <v>90</v>
      </c>
      <c r="C14" s="40" t="s">
        <v>52</v>
      </c>
      <c r="D14" s="40"/>
      <c r="E14" s="40"/>
      <c r="F14" s="25">
        <v>90</v>
      </c>
    </row>
    <row r="15" spans="2:6" ht="15.75">
      <c r="B15" s="23" t="s">
        <v>91</v>
      </c>
      <c r="C15" s="40" t="s">
        <v>82</v>
      </c>
      <c r="D15" s="40"/>
      <c r="E15" s="40"/>
      <c r="F15" s="25">
        <v>85</v>
      </c>
    </row>
    <row r="16" spans="2:6" ht="15.75">
      <c r="B16" s="23" t="s">
        <v>22</v>
      </c>
      <c r="C16" s="40" t="s">
        <v>123</v>
      </c>
      <c r="D16" s="40"/>
      <c r="E16" s="40"/>
      <c r="F16" s="25">
        <v>80</v>
      </c>
    </row>
    <row r="17" spans="2:6" ht="15.75">
      <c r="B17" s="23" t="s">
        <v>92</v>
      </c>
      <c r="C17" s="40" t="s">
        <v>43</v>
      </c>
      <c r="D17" s="40"/>
      <c r="E17" s="40"/>
      <c r="F17" s="25">
        <v>75</v>
      </c>
    </row>
    <row r="18" spans="2:6" ht="15.75">
      <c r="B18" s="23" t="s">
        <v>93</v>
      </c>
      <c r="C18" s="40" t="s">
        <v>75</v>
      </c>
      <c r="D18" s="40"/>
      <c r="E18" s="40"/>
      <c r="F18" s="25">
        <v>70</v>
      </c>
    </row>
    <row r="20" spans="2:6" ht="15.75">
      <c r="B20" s="23" t="s">
        <v>18</v>
      </c>
      <c r="F20" s="26">
        <f>SUM(F8:F18)</f>
        <v>1840</v>
      </c>
    </row>
    <row r="22" spans="1:6" ht="16.5">
      <c r="A22" s="22" t="s">
        <v>99</v>
      </c>
      <c r="B22" s="23"/>
      <c r="C22" s="23"/>
      <c r="D22" s="23"/>
      <c r="E22" s="23"/>
      <c r="F22" s="24"/>
    </row>
    <row r="23" spans="2:6" ht="15.75">
      <c r="B23" s="23" t="s">
        <v>15</v>
      </c>
      <c r="C23" s="40" t="s">
        <v>67</v>
      </c>
      <c r="D23" s="40"/>
      <c r="E23" s="40"/>
      <c r="F23" s="25">
        <v>350</v>
      </c>
    </row>
    <row r="24" spans="2:6" ht="15.75">
      <c r="B24" s="23" t="s">
        <v>16</v>
      </c>
      <c r="C24" s="40" t="s">
        <v>122</v>
      </c>
      <c r="D24" s="40"/>
      <c r="E24" s="40"/>
      <c r="F24" s="25">
        <v>170</v>
      </c>
    </row>
    <row r="25" spans="2:6" ht="15.75">
      <c r="B25" s="23" t="s">
        <v>17</v>
      </c>
      <c r="C25" s="40" t="s">
        <v>72</v>
      </c>
      <c r="D25" s="40"/>
      <c r="E25" s="40"/>
      <c r="F25" s="25">
        <v>100</v>
      </c>
    </row>
    <row r="26" spans="2:6" ht="15.75">
      <c r="B26" s="23" t="s">
        <v>17</v>
      </c>
      <c r="C26" s="40" t="s">
        <v>121</v>
      </c>
      <c r="D26" s="40"/>
      <c r="E26" s="40"/>
      <c r="F26" s="25">
        <v>100</v>
      </c>
    </row>
    <row r="28" spans="2:6" ht="15.75">
      <c r="B28" s="23" t="s">
        <v>18</v>
      </c>
      <c r="F28" s="26">
        <f>SUM(F23:F26)</f>
        <v>720</v>
      </c>
    </row>
    <row r="29" spans="2:6" ht="15.75">
      <c r="B29" s="23"/>
      <c r="F29" s="26"/>
    </row>
    <row r="30" spans="1:4" s="23" customFormat="1" ht="16.5">
      <c r="A30" s="22" t="s">
        <v>20</v>
      </c>
      <c r="D30" s="22"/>
    </row>
    <row r="31" spans="1:6" s="23" customFormat="1" ht="15.75">
      <c r="A31" s="40" t="s">
        <v>83</v>
      </c>
      <c r="B31" s="38"/>
      <c r="C31" s="28">
        <v>120</v>
      </c>
      <c r="D31" s="40" t="s">
        <v>52</v>
      </c>
      <c r="E31" s="40"/>
      <c r="F31" s="23">
        <v>250</v>
      </c>
    </row>
    <row r="32" spans="1:6" s="23" customFormat="1" ht="15.75">
      <c r="A32" s="40" t="s">
        <v>59</v>
      </c>
      <c r="B32" s="38"/>
      <c r="C32" s="28">
        <v>30</v>
      </c>
      <c r="D32" s="40" t="s">
        <v>35</v>
      </c>
      <c r="E32" s="40"/>
      <c r="F32" s="23">
        <v>220</v>
      </c>
    </row>
    <row r="33" spans="1:6" s="23" customFormat="1" ht="15.75">
      <c r="A33" s="40" t="s">
        <v>82</v>
      </c>
      <c r="B33" s="38"/>
      <c r="C33" s="28">
        <v>30</v>
      </c>
      <c r="D33" s="40" t="s">
        <v>50</v>
      </c>
      <c r="E33" s="40"/>
      <c r="F33" s="23">
        <v>20</v>
      </c>
    </row>
    <row r="34" spans="1:6" s="23" customFormat="1" ht="15.75">
      <c r="A34" s="28" t="s">
        <v>54</v>
      </c>
      <c r="B34" s="35"/>
      <c r="C34" s="28">
        <v>40</v>
      </c>
      <c r="D34" s="28" t="s">
        <v>46</v>
      </c>
      <c r="E34" s="28"/>
      <c r="F34" s="23">
        <v>40</v>
      </c>
    </row>
    <row r="35" spans="1:6" s="23" customFormat="1" ht="15.75">
      <c r="A35" s="28" t="s">
        <v>81</v>
      </c>
      <c r="B35" s="35"/>
      <c r="C35" s="28">
        <v>120</v>
      </c>
      <c r="D35" s="28" t="s">
        <v>78</v>
      </c>
      <c r="E35" s="28"/>
      <c r="F35" s="23">
        <v>10</v>
      </c>
    </row>
    <row r="36" spans="1:6" s="23" customFormat="1" ht="15.75">
      <c r="A36" s="40" t="s">
        <v>80</v>
      </c>
      <c r="B36" s="42"/>
      <c r="C36" s="28">
        <v>10</v>
      </c>
      <c r="D36" s="40" t="s">
        <v>67</v>
      </c>
      <c r="E36" s="40"/>
      <c r="F36" s="23">
        <v>10</v>
      </c>
    </row>
    <row r="37" spans="1:6" s="23" customFormat="1" ht="15.75">
      <c r="A37" s="40"/>
      <c r="B37" s="42"/>
      <c r="C37" s="28"/>
      <c r="D37" s="40" t="s">
        <v>24</v>
      </c>
      <c r="E37" s="40"/>
      <c r="F37" s="23">
        <f>SUM(C31:C37)+SUM(F31:F36)</f>
        <v>900</v>
      </c>
    </row>
    <row r="38" s="23" customFormat="1" ht="15.75"/>
    <row r="39" spans="1:6" ht="18">
      <c r="A39" s="22" t="s">
        <v>19</v>
      </c>
      <c r="F39" s="27">
        <f>F28+F20+F37</f>
        <v>3460</v>
      </c>
    </row>
  </sheetData>
  <sheetProtection/>
  <mergeCells count="29">
    <mergeCell ref="A37:B37"/>
    <mergeCell ref="C26:E26"/>
    <mergeCell ref="D32:E32"/>
    <mergeCell ref="D31:E31"/>
    <mergeCell ref="C16:E16"/>
    <mergeCell ref="C17:E17"/>
    <mergeCell ref="C14:E14"/>
    <mergeCell ref="C15:E15"/>
    <mergeCell ref="D36:E36"/>
    <mergeCell ref="A32:B32"/>
    <mergeCell ref="A4:I4"/>
    <mergeCell ref="A36:B36"/>
    <mergeCell ref="A33:B33"/>
    <mergeCell ref="D37:E37"/>
    <mergeCell ref="C9:E9"/>
    <mergeCell ref="C18:E18"/>
    <mergeCell ref="C24:E24"/>
    <mergeCell ref="C10:E10"/>
    <mergeCell ref="D33:E33"/>
    <mergeCell ref="A1:I1"/>
    <mergeCell ref="A3:I3"/>
    <mergeCell ref="A5:I5"/>
    <mergeCell ref="C8:E8"/>
    <mergeCell ref="C23:E23"/>
    <mergeCell ref="A31:B31"/>
    <mergeCell ref="C11:E11"/>
    <mergeCell ref="C12:E12"/>
    <mergeCell ref="C13:E13"/>
    <mergeCell ref="C25:E25"/>
  </mergeCells>
  <printOptions horizontalCentered="1"/>
  <pageMargins left="0.75" right="0.75" top="1" bottom="1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Zeros="0" zoomScalePageLayoutView="0" workbookViewId="0" topLeftCell="A1">
      <selection activeCell="I24" sqref="I2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43" t="s">
        <v>27</v>
      </c>
      <c r="B1" s="38"/>
      <c r="D1" s="44"/>
      <c r="E1" s="38"/>
      <c r="F1" s="38"/>
      <c r="G1" s="38"/>
      <c r="H1" s="38"/>
      <c r="I1" s="38"/>
      <c r="J1" s="45"/>
      <c r="K1" s="45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31" t="s">
        <v>23</v>
      </c>
    </row>
    <row r="4" spans="1:13" ht="15">
      <c r="A4" s="9">
        <v>1</v>
      </c>
      <c r="B4" s="7" t="s">
        <v>83</v>
      </c>
      <c r="C4" s="8">
        <v>70</v>
      </c>
      <c r="D4" s="9">
        <v>229</v>
      </c>
      <c r="E4" s="9">
        <v>222</v>
      </c>
      <c r="F4" s="9">
        <v>210</v>
      </c>
      <c r="G4" s="9">
        <v>175</v>
      </c>
      <c r="H4" s="9">
        <v>201</v>
      </c>
      <c r="I4" s="9">
        <v>216</v>
      </c>
      <c r="J4" s="10">
        <f aca="true" t="shared" si="0" ref="J4:J48">SUM(D4:I4)</f>
        <v>1253</v>
      </c>
      <c r="K4" s="11">
        <f aca="true" t="shared" si="1" ref="K4:K48">AVERAGE(D4:I4)</f>
        <v>208.83333333333334</v>
      </c>
      <c r="L4" s="32">
        <f aca="true" t="shared" si="2" ref="L4:L48">MAX(D4:I4)</f>
        <v>229</v>
      </c>
      <c r="M4" s="30"/>
    </row>
    <row r="5" spans="1:12" ht="15">
      <c r="A5" s="9">
        <v>2</v>
      </c>
      <c r="B5" s="7" t="s">
        <v>35</v>
      </c>
      <c r="C5" s="8">
        <v>54</v>
      </c>
      <c r="D5" s="9">
        <v>227</v>
      </c>
      <c r="E5" s="9">
        <v>219</v>
      </c>
      <c r="F5" s="9">
        <v>194</v>
      </c>
      <c r="G5" s="9">
        <v>248</v>
      </c>
      <c r="H5" s="9">
        <v>197</v>
      </c>
      <c r="I5" s="9">
        <v>166</v>
      </c>
      <c r="J5" s="10">
        <f t="shared" si="0"/>
        <v>1251</v>
      </c>
      <c r="K5" s="11">
        <f t="shared" si="1"/>
        <v>208.5</v>
      </c>
      <c r="L5" s="32">
        <f t="shared" si="2"/>
        <v>248</v>
      </c>
    </row>
    <row r="6" spans="1:12" ht="15">
      <c r="A6" s="9">
        <v>3</v>
      </c>
      <c r="B6" s="7" t="s">
        <v>58</v>
      </c>
      <c r="C6" s="8">
        <v>25</v>
      </c>
      <c r="D6" s="9">
        <v>191</v>
      </c>
      <c r="E6" s="9">
        <v>199</v>
      </c>
      <c r="F6" s="9">
        <v>222</v>
      </c>
      <c r="G6" s="9">
        <v>207</v>
      </c>
      <c r="H6" s="9">
        <v>231</v>
      </c>
      <c r="I6" s="9">
        <v>197</v>
      </c>
      <c r="J6" s="10">
        <f t="shared" si="0"/>
        <v>1247</v>
      </c>
      <c r="K6" s="11">
        <f t="shared" si="1"/>
        <v>207.83333333333334</v>
      </c>
      <c r="L6" s="32">
        <f t="shared" si="2"/>
        <v>231</v>
      </c>
    </row>
    <row r="7" spans="1:12" ht="15">
      <c r="A7" s="9">
        <v>4</v>
      </c>
      <c r="B7" s="7" t="s">
        <v>81</v>
      </c>
      <c r="C7" s="8">
        <v>71</v>
      </c>
      <c r="D7" s="9">
        <v>186</v>
      </c>
      <c r="E7" s="9">
        <v>172</v>
      </c>
      <c r="F7" s="9">
        <v>213</v>
      </c>
      <c r="G7" s="9">
        <v>228</v>
      </c>
      <c r="H7" s="9">
        <v>238</v>
      </c>
      <c r="I7" s="9">
        <v>188</v>
      </c>
      <c r="J7" s="10">
        <f t="shared" si="0"/>
        <v>1225</v>
      </c>
      <c r="K7" s="11">
        <f t="shared" si="1"/>
        <v>204.16666666666666</v>
      </c>
      <c r="L7" s="32">
        <f t="shared" si="2"/>
        <v>238</v>
      </c>
    </row>
    <row r="8" spans="1:12" ht="15">
      <c r="A8" s="9">
        <v>5</v>
      </c>
      <c r="B8" s="7" t="s">
        <v>46</v>
      </c>
      <c r="C8" s="8">
        <v>67</v>
      </c>
      <c r="D8" s="9">
        <v>185</v>
      </c>
      <c r="E8" s="9">
        <v>157</v>
      </c>
      <c r="F8" s="9">
        <v>225</v>
      </c>
      <c r="G8" s="9">
        <v>224</v>
      </c>
      <c r="H8" s="9">
        <v>223</v>
      </c>
      <c r="I8" s="9">
        <v>177</v>
      </c>
      <c r="J8" s="10">
        <f t="shared" si="0"/>
        <v>1191</v>
      </c>
      <c r="K8" s="11">
        <f t="shared" si="1"/>
        <v>198.5</v>
      </c>
      <c r="L8" s="32">
        <f t="shared" si="2"/>
        <v>225</v>
      </c>
    </row>
    <row r="9" spans="1:12" ht="15">
      <c r="A9" s="9">
        <v>6</v>
      </c>
      <c r="B9" s="7" t="s">
        <v>36</v>
      </c>
      <c r="C9" s="8">
        <v>61</v>
      </c>
      <c r="D9" s="9">
        <v>256</v>
      </c>
      <c r="E9" s="9">
        <v>207</v>
      </c>
      <c r="F9" s="9">
        <v>192</v>
      </c>
      <c r="G9" s="9">
        <v>205</v>
      </c>
      <c r="H9" s="9">
        <v>181</v>
      </c>
      <c r="I9" s="9">
        <v>146</v>
      </c>
      <c r="J9" s="10">
        <f t="shared" si="0"/>
        <v>1187</v>
      </c>
      <c r="K9" s="11">
        <f t="shared" si="1"/>
        <v>197.83333333333334</v>
      </c>
      <c r="L9" s="32">
        <f t="shared" si="2"/>
        <v>256</v>
      </c>
    </row>
    <row r="10" spans="1:12" ht="15">
      <c r="A10" s="9">
        <v>7</v>
      </c>
      <c r="B10" s="7" t="s">
        <v>52</v>
      </c>
      <c r="C10" s="8">
        <v>28</v>
      </c>
      <c r="D10" s="9">
        <v>178</v>
      </c>
      <c r="E10" s="9">
        <v>189</v>
      </c>
      <c r="F10" s="9">
        <v>176</v>
      </c>
      <c r="G10" s="9">
        <v>238</v>
      </c>
      <c r="H10" s="9">
        <v>208</v>
      </c>
      <c r="I10" s="9">
        <v>190</v>
      </c>
      <c r="J10" s="10">
        <f t="shared" si="0"/>
        <v>1179</v>
      </c>
      <c r="K10" s="11">
        <f t="shared" si="1"/>
        <v>196.5</v>
      </c>
      <c r="L10" s="32">
        <f t="shared" si="2"/>
        <v>238</v>
      </c>
    </row>
    <row r="11" spans="1:12" ht="15">
      <c r="A11" s="9">
        <v>8</v>
      </c>
      <c r="B11" s="7" t="s">
        <v>43</v>
      </c>
      <c r="C11" s="8">
        <v>70</v>
      </c>
      <c r="D11" s="9">
        <v>193</v>
      </c>
      <c r="E11" s="9">
        <v>246</v>
      </c>
      <c r="F11" s="9">
        <v>173</v>
      </c>
      <c r="G11" s="9">
        <v>177</v>
      </c>
      <c r="H11" s="9">
        <v>202</v>
      </c>
      <c r="I11" s="9">
        <v>171</v>
      </c>
      <c r="J11" s="10">
        <f t="shared" si="0"/>
        <v>1162</v>
      </c>
      <c r="K11" s="11">
        <f t="shared" si="1"/>
        <v>193.66666666666666</v>
      </c>
      <c r="L11" s="32">
        <f t="shared" si="2"/>
        <v>246</v>
      </c>
    </row>
    <row r="12" spans="1:12" ht="15">
      <c r="A12" s="9">
        <v>9</v>
      </c>
      <c r="B12" s="7" t="s">
        <v>75</v>
      </c>
      <c r="C12" s="8">
        <v>28</v>
      </c>
      <c r="D12" s="9">
        <v>183</v>
      </c>
      <c r="E12" s="9">
        <v>252</v>
      </c>
      <c r="F12" s="9">
        <v>169</v>
      </c>
      <c r="G12" s="9">
        <v>147</v>
      </c>
      <c r="H12" s="9">
        <v>173</v>
      </c>
      <c r="I12" s="9">
        <v>237</v>
      </c>
      <c r="J12" s="10">
        <f t="shared" si="0"/>
        <v>1161</v>
      </c>
      <c r="K12" s="11">
        <f t="shared" si="1"/>
        <v>193.5</v>
      </c>
      <c r="L12" s="32">
        <f t="shared" si="2"/>
        <v>252</v>
      </c>
    </row>
    <row r="13" spans="1:12" ht="15">
      <c r="A13" s="9">
        <v>10</v>
      </c>
      <c r="B13" s="7" t="s">
        <v>55</v>
      </c>
      <c r="C13" s="8">
        <v>27</v>
      </c>
      <c r="D13" s="9">
        <v>201</v>
      </c>
      <c r="E13" s="9">
        <v>184</v>
      </c>
      <c r="F13" s="9">
        <v>184</v>
      </c>
      <c r="G13" s="9">
        <v>237</v>
      </c>
      <c r="H13" s="9">
        <v>165</v>
      </c>
      <c r="I13" s="9">
        <v>189</v>
      </c>
      <c r="J13" s="10">
        <f t="shared" si="0"/>
        <v>1160</v>
      </c>
      <c r="K13" s="11">
        <f t="shared" si="1"/>
        <v>193.33333333333334</v>
      </c>
      <c r="L13" s="32">
        <f t="shared" si="2"/>
        <v>237</v>
      </c>
    </row>
    <row r="14" spans="1:12" ht="15">
      <c r="A14" s="9">
        <v>11</v>
      </c>
      <c r="B14" s="7" t="s">
        <v>82</v>
      </c>
      <c r="C14" s="8">
        <v>72</v>
      </c>
      <c r="D14" s="9">
        <v>155</v>
      </c>
      <c r="E14" s="9">
        <v>194</v>
      </c>
      <c r="F14" s="9">
        <v>211</v>
      </c>
      <c r="G14" s="9">
        <v>208</v>
      </c>
      <c r="H14" s="9">
        <v>196</v>
      </c>
      <c r="I14" s="9">
        <v>193</v>
      </c>
      <c r="J14" s="10">
        <f t="shared" si="0"/>
        <v>1157</v>
      </c>
      <c r="K14" s="11">
        <f t="shared" si="1"/>
        <v>192.83333333333334</v>
      </c>
      <c r="L14" s="32">
        <f t="shared" si="2"/>
        <v>211</v>
      </c>
    </row>
    <row r="15" spans="1:12" ht="15">
      <c r="A15" s="9">
        <v>12</v>
      </c>
      <c r="B15" s="7" t="s">
        <v>44</v>
      </c>
      <c r="C15" s="8">
        <v>54</v>
      </c>
      <c r="D15" s="9">
        <v>201</v>
      </c>
      <c r="E15" s="9">
        <v>131</v>
      </c>
      <c r="F15" s="9">
        <v>194</v>
      </c>
      <c r="G15" s="9">
        <v>201</v>
      </c>
      <c r="H15" s="9">
        <v>225</v>
      </c>
      <c r="I15" s="9">
        <v>192</v>
      </c>
      <c r="J15" s="10">
        <f t="shared" si="0"/>
        <v>1144</v>
      </c>
      <c r="K15" s="11">
        <f t="shared" si="1"/>
        <v>190.66666666666666</v>
      </c>
      <c r="L15" s="32">
        <f t="shared" si="2"/>
        <v>225</v>
      </c>
    </row>
    <row r="16" spans="1:13" ht="15">
      <c r="A16" s="9">
        <v>13</v>
      </c>
      <c r="B16" s="7" t="s">
        <v>41</v>
      </c>
      <c r="C16" s="8">
        <v>72</v>
      </c>
      <c r="D16" s="9">
        <v>178</v>
      </c>
      <c r="E16" s="9">
        <v>179</v>
      </c>
      <c r="F16" s="9">
        <v>193</v>
      </c>
      <c r="G16" s="9">
        <v>173</v>
      </c>
      <c r="H16" s="9">
        <v>207</v>
      </c>
      <c r="I16" s="9">
        <v>193</v>
      </c>
      <c r="J16" s="10">
        <f t="shared" si="0"/>
        <v>1123</v>
      </c>
      <c r="K16" s="11">
        <f t="shared" si="1"/>
        <v>187.16666666666666</v>
      </c>
      <c r="L16" s="32">
        <f t="shared" si="2"/>
        <v>207</v>
      </c>
      <c r="M16" s="30"/>
    </row>
    <row r="17" spans="1:12" ht="15">
      <c r="A17" s="9">
        <v>14</v>
      </c>
      <c r="B17" s="7" t="s">
        <v>60</v>
      </c>
      <c r="C17" s="8">
        <v>68</v>
      </c>
      <c r="D17" s="9">
        <v>191</v>
      </c>
      <c r="E17" s="9">
        <v>178</v>
      </c>
      <c r="F17" s="9">
        <v>226</v>
      </c>
      <c r="G17" s="9">
        <v>205</v>
      </c>
      <c r="H17" s="9">
        <v>163</v>
      </c>
      <c r="I17" s="9">
        <v>158</v>
      </c>
      <c r="J17" s="10">
        <f t="shared" si="0"/>
        <v>1121</v>
      </c>
      <c r="K17" s="11">
        <f t="shared" si="1"/>
        <v>186.83333333333334</v>
      </c>
      <c r="L17" s="32">
        <f t="shared" si="2"/>
        <v>226</v>
      </c>
    </row>
    <row r="18" spans="1:12" ht="15">
      <c r="A18" s="9">
        <v>15</v>
      </c>
      <c r="B18" s="7" t="s">
        <v>77</v>
      </c>
      <c r="C18" s="8">
        <v>33</v>
      </c>
      <c r="D18" s="9">
        <v>216</v>
      </c>
      <c r="E18" s="9">
        <v>172</v>
      </c>
      <c r="F18" s="9">
        <v>166</v>
      </c>
      <c r="G18" s="9">
        <v>199</v>
      </c>
      <c r="H18" s="9">
        <v>157</v>
      </c>
      <c r="I18" s="9">
        <v>210</v>
      </c>
      <c r="J18" s="10">
        <f t="shared" si="0"/>
        <v>1120</v>
      </c>
      <c r="K18" s="11">
        <f t="shared" si="1"/>
        <v>186.66666666666666</v>
      </c>
      <c r="L18" s="32">
        <f t="shared" si="2"/>
        <v>216</v>
      </c>
    </row>
    <row r="19" spans="1:12" ht="15">
      <c r="A19" s="9">
        <v>16</v>
      </c>
      <c r="B19" s="7" t="s">
        <v>51</v>
      </c>
      <c r="C19" s="8">
        <v>29</v>
      </c>
      <c r="D19" s="9">
        <v>216</v>
      </c>
      <c r="E19" s="9">
        <v>144</v>
      </c>
      <c r="F19" s="9">
        <v>166</v>
      </c>
      <c r="G19" s="9">
        <v>205</v>
      </c>
      <c r="H19" s="9">
        <v>181</v>
      </c>
      <c r="I19" s="9">
        <v>208</v>
      </c>
      <c r="J19" s="10">
        <f t="shared" si="0"/>
        <v>1120</v>
      </c>
      <c r="K19" s="11">
        <f t="shared" si="1"/>
        <v>186.66666666666666</v>
      </c>
      <c r="L19" s="32">
        <f t="shared" si="2"/>
        <v>216</v>
      </c>
    </row>
    <row r="20" spans="1:12" ht="15">
      <c r="A20" s="9">
        <v>17</v>
      </c>
      <c r="B20" s="7" t="s">
        <v>53</v>
      </c>
      <c r="C20" s="8">
        <v>61</v>
      </c>
      <c r="D20" s="9">
        <v>186</v>
      </c>
      <c r="E20" s="9">
        <v>182</v>
      </c>
      <c r="F20" s="9">
        <v>174</v>
      </c>
      <c r="G20" s="9">
        <v>184</v>
      </c>
      <c r="H20" s="9">
        <v>232</v>
      </c>
      <c r="I20" s="9">
        <v>155</v>
      </c>
      <c r="J20" s="10">
        <f t="shared" si="0"/>
        <v>1113</v>
      </c>
      <c r="K20" s="11">
        <f t="shared" si="1"/>
        <v>185.5</v>
      </c>
      <c r="L20" s="32">
        <f t="shared" si="2"/>
        <v>232</v>
      </c>
    </row>
    <row r="21" spans="1:12" ht="15">
      <c r="A21" s="9">
        <v>18</v>
      </c>
      <c r="B21" s="7" t="s">
        <v>54</v>
      </c>
      <c r="C21" s="8">
        <v>27</v>
      </c>
      <c r="D21" s="9">
        <v>130</v>
      </c>
      <c r="E21" s="9">
        <v>192</v>
      </c>
      <c r="F21" s="9">
        <v>215</v>
      </c>
      <c r="G21" s="9">
        <v>191</v>
      </c>
      <c r="H21" s="9">
        <v>184</v>
      </c>
      <c r="I21" s="9">
        <v>198</v>
      </c>
      <c r="J21" s="10">
        <f t="shared" si="0"/>
        <v>1110</v>
      </c>
      <c r="K21" s="11">
        <f t="shared" si="1"/>
        <v>185</v>
      </c>
      <c r="L21" s="32">
        <f t="shared" si="2"/>
        <v>215</v>
      </c>
    </row>
    <row r="22" spans="1:12" ht="15">
      <c r="A22" s="9">
        <v>19</v>
      </c>
      <c r="B22" s="7" t="s">
        <v>78</v>
      </c>
      <c r="C22" s="8">
        <v>60</v>
      </c>
      <c r="D22" s="9">
        <v>156</v>
      </c>
      <c r="E22" s="9">
        <v>212</v>
      </c>
      <c r="F22" s="9">
        <v>190</v>
      </c>
      <c r="G22" s="9">
        <v>209</v>
      </c>
      <c r="H22" s="9">
        <v>196</v>
      </c>
      <c r="I22" s="9">
        <v>143</v>
      </c>
      <c r="J22" s="10">
        <f t="shared" si="0"/>
        <v>1106</v>
      </c>
      <c r="K22" s="11">
        <f t="shared" si="1"/>
        <v>184.33333333333334</v>
      </c>
      <c r="L22" s="32">
        <f t="shared" si="2"/>
        <v>212</v>
      </c>
    </row>
    <row r="23" spans="1:12" ht="15">
      <c r="A23" s="9">
        <v>20</v>
      </c>
      <c r="B23" s="7" t="s">
        <v>47</v>
      </c>
      <c r="C23" s="8">
        <v>33</v>
      </c>
      <c r="D23" s="9">
        <v>223</v>
      </c>
      <c r="E23" s="9">
        <v>156</v>
      </c>
      <c r="F23" s="9">
        <v>163</v>
      </c>
      <c r="G23" s="9">
        <v>168</v>
      </c>
      <c r="H23" s="9">
        <v>215</v>
      </c>
      <c r="I23" s="9">
        <v>166</v>
      </c>
      <c r="J23" s="10">
        <f t="shared" si="0"/>
        <v>1091</v>
      </c>
      <c r="K23" s="11">
        <f t="shared" si="1"/>
        <v>181.83333333333334</v>
      </c>
      <c r="L23" s="32">
        <f t="shared" si="2"/>
        <v>223</v>
      </c>
    </row>
    <row r="24" spans="1:12" ht="15">
      <c r="A24" s="9">
        <v>21</v>
      </c>
      <c r="B24" s="7" t="s">
        <v>32</v>
      </c>
      <c r="C24" s="8">
        <v>51</v>
      </c>
      <c r="D24" s="9">
        <v>192</v>
      </c>
      <c r="E24" s="9">
        <v>192</v>
      </c>
      <c r="F24" s="9">
        <v>149</v>
      </c>
      <c r="G24" s="9">
        <v>207</v>
      </c>
      <c r="H24" s="9">
        <v>148</v>
      </c>
      <c r="I24" s="9">
        <v>199</v>
      </c>
      <c r="J24" s="10">
        <f t="shared" si="0"/>
        <v>1087</v>
      </c>
      <c r="K24" s="11">
        <f t="shared" si="1"/>
        <v>181.16666666666666</v>
      </c>
      <c r="L24" s="32">
        <f t="shared" si="2"/>
        <v>207</v>
      </c>
    </row>
    <row r="25" spans="1:12" ht="15">
      <c r="A25" s="9">
        <v>22</v>
      </c>
      <c r="B25" s="7" t="s">
        <v>74</v>
      </c>
      <c r="C25" s="8">
        <v>26</v>
      </c>
      <c r="D25" s="9">
        <v>153</v>
      </c>
      <c r="E25" s="9">
        <v>198</v>
      </c>
      <c r="F25" s="9">
        <v>220</v>
      </c>
      <c r="G25" s="9">
        <v>141</v>
      </c>
      <c r="H25" s="9">
        <v>204</v>
      </c>
      <c r="I25" s="9">
        <v>169</v>
      </c>
      <c r="J25" s="10">
        <f t="shared" si="0"/>
        <v>1085</v>
      </c>
      <c r="K25" s="11">
        <f t="shared" si="1"/>
        <v>180.83333333333334</v>
      </c>
      <c r="L25" s="32">
        <f t="shared" si="2"/>
        <v>220</v>
      </c>
    </row>
    <row r="26" spans="1:12" ht="15">
      <c r="A26" s="9">
        <v>23</v>
      </c>
      <c r="B26" s="7" t="s">
        <v>33</v>
      </c>
      <c r="C26" s="8">
        <v>40</v>
      </c>
      <c r="D26" s="9">
        <v>190</v>
      </c>
      <c r="E26" s="9">
        <v>169</v>
      </c>
      <c r="F26" s="9">
        <v>227</v>
      </c>
      <c r="G26" s="9">
        <v>151</v>
      </c>
      <c r="H26" s="9">
        <v>179</v>
      </c>
      <c r="I26" s="9">
        <v>166</v>
      </c>
      <c r="J26" s="10">
        <f t="shared" si="0"/>
        <v>1082</v>
      </c>
      <c r="K26" s="11">
        <f t="shared" si="1"/>
        <v>180.33333333333334</v>
      </c>
      <c r="L26" s="32">
        <f t="shared" si="2"/>
        <v>227</v>
      </c>
    </row>
    <row r="27" spans="1:12" ht="15">
      <c r="A27" s="9">
        <v>24</v>
      </c>
      <c r="B27" s="7" t="s">
        <v>39</v>
      </c>
      <c r="C27" s="8">
        <v>40</v>
      </c>
      <c r="D27" s="9">
        <v>175</v>
      </c>
      <c r="E27" s="9">
        <v>170</v>
      </c>
      <c r="F27" s="9">
        <v>202</v>
      </c>
      <c r="G27" s="9">
        <v>126</v>
      </c>
      <c r="H27" s="9">
        <v>195</v>
      </c>
      <c r="I27" s="9">
        <v>204</v>
      </c>
      <c r="J27" s="10">
        <f t="shared" si="0"/>
        <v>1072</v>
      </c>
      <c r="K27" s="11">
        <f t="shared" si="1"/>
        <v>178.66666666666666</v>
      </c>
      <c r="L27" s="32">
        <f t="shared" si="2"/>
        <v>204</v>
      </c>
    </row>
    <row r="28" spans="1:12" ht="15">
      <c r="A28" s="9">
        <v>25</v>
      </c>
      <c r="B28" s="7" t="s">
        <v>79</v>
      </c>
      <c r="C28" s="8">
        <v>61</v>
      </c>
      <c r="D28" s="9">
        <v>161</v>
      </c>
      <c r="E28" s="9">
        <v>157</v>
      </c>
      <c r="F28" s="9">
        <v>192</v>
      </c>
      <c r="G28" s="9">
        <v>137</v>
      </c>
      <c r="H28" s="9">
        <v>222</v>
      </c>
      <c r="I28" s="9">
        <v>196</v>
      </c>
      <c r="J28" s="10">
        <f t="shared" si="0"/>
        <v>1065</v>
      </c>
      <c r="K28" s="11">
        <f t="shared" si="1"/>
        <v>177.5</v>
      </c>
      <c r="L28" s="32">
        <f t="shared" si="2"/>
        <v>222</v>
      </c>
    </row>
    <row r="29" spans="1:12" ht="15">
      <c r="A29" s="9">
        <v>26</v>
      </c>
      <c r="B29" s="7" t="s">
        <v>59</v>
      </c>
      <c r="C29" s="8">
        <v>29</v>
      </c>
      <c r="D29" s="9">
        <v>139</v>
      </c>
      <c r="E29" s="9">
        <v>170</v>
      </c>
      <c r="F29" s="9">
        <v>157</v>
      </c>
      <c r="G29" s="9">
        <v>186</v>
      </c>
      <c r="H29" s="9">
        <v>197</v>
      </c>
      <c r="I29" s="9">
        <v>211</v>
      </c>
      <c r="J29" s="10">
        <f t="shared" si="0"/>
        <v>1060</v>
      </c>
      <c r="K29" s="11">
        <f t="shared" si="1"/>
        <v>176.66666666666666</v>
      </c>
      <c r="L29" s="32">
        <f t="shared" si="2"/>
        <v>211</v>
      </c>
    </row>
    <row r="30" spans="1:12" ht="15">
      <c r="A30" s="9">
        <v>27</v>
      </c>
      <c r="B30" s="7" t="s">
        <v>56</v>
      </c>
      <c r="C30" s="8">
        <v>66</v>
      </c>
      <c r="D30" s="9">
        <v>155</v>
      </c>
      <c r="E30" s="9">
        <v>119</v>
      </c>
      <c r="F30" s="9">
        <v>215</v>
      </c>
      <c r="G30" s="9">
        <v>203</v>
      </c>
      <c r="H30" s="9">
        <v>178</v>
      </c>
      <c r="I30" s="9">
        <v>189</v>
      </c>
      <c r="J30" s="10">
        <f t="shared" si="0"/>
        <v>1059</v>
      </c>
      <c r="K30" s="11">
        <f t="shared" si="1"/>
        <v>176.5</v>
      </c>
      <c r="L30" s="32">
        <f t="shared" si="2"/>
        <v>215</v>
      </c>
    </row>
    <row r="31" spans="1:12" ht="15">
      <c r="A31" s="9">
        <v>28</v>
      </c>
      <c r="B31" s="7" t="s">
        <v>61</v>
      </c>
      <c r="C31" s="8">
        <v>30</v>
      </c>
      <c r="D31" s="9">
        <v>155</v>
      </c>
      <c r="E31" s="9">
        <v>196</v>
      </c>
      <c r="F31" s="9">
        <v>155</v>
      </c>
      <c r="G31" s="9">
        <v>176</v>
      </c>
      <c r="H31" s="9">
        <v>175</v>
      </c>
      <c r="I31" s="9">
        <v>194</v>
      </c>
      <c r="J31" s="10">
        <f t="shared" si="0"/>
        <v>1051</v>
      </c>
      <c r="K31" s="11">
        <f t="shared" si="1"/>
        <v>175.16666666666666</v>
      </c>
      <c r="L31" s="32">
        <f t="shared" si="2"/>
        <v>196</v>
      </c>
    </row>
    <row r="32" spans="1:12" ht="15">
      <c r="A32" s="9">
        <v>29</v>
      </c>
      <c r="B32" s="7" t="s">
        <v>42</v>
      </c>
      <c r="C32" s="8">
        <v>65</v>
      </c>
      <c r="D32" s="9">
        <v>173</v>
      </c>
      <c r="E32" s="9">
        <v>235</v>
      </c>
      <c r="F32" s="9">
        <v>159</v>
      </c>
      <c r="G32" s="9">
        <v>147</v>
      </c>
      <c r="H32" s="9">
        <v>152</v>
      </c>
      <c r="I32" s="9">
        <v>171</v>
      </c>
      <c r="J32" s="10">
        <f t="shared" si="0"/>
        <v>1037</v>
      </c>
      <c r="K32" s="11">
        <f t="shared" si="1"/>
        <v>172.83333333333334</v>
      </c>
      <c r="L32" s="32">
        <f t="shared" si="2"/>
        <v>235</v>
      </c>
    </row>
    <row r="33" spans="1:12" ht="15">
      <c r="A33" s="9">
        <v>30</v>
      </c>
      <c r="B33" s="7" t="s">
        <v>45</v>
      </c>
      <c r="C33" s="8">
        <v>71</v>
      </c>
      <c r="D33" s="9">
        <v>158</v>
      </c>
      <c r="E33" s="9">
        <v>147</v>
      </c>
      <c r="F33" s="9">
        <v>172</v>
      </c>
      <c r="G33" s="9">
        <v>181</v>
      </c>
      <c r="H33" s="9">
        <v>199</v>
      </c>
      <c r="I33" s="9">
        <v>177</v>
      </c>
      <c r="J33" s="10">
        <f t="shared" si="0"/>
        <v>1034</v>
      </c>
      <c r="K33" s="11">
        <f t="shared" si="1"/>
        <v>172.33333333333334</v>
      </c>
      <c r="L33" s="32">
        <f t="shared" si="2"/>
        <v>199</v>
      </c>
    </row>
    <row r="34" spans="1:12" ht="15">
      <c r="A34" s="9">
        <v>31</v>
      </c>
      <c r="B34" s="7" t="s">
        <v>40</v>
      </c>
      <c r="C34" s="8">
        <v>35</v>
      </c>
      <c r="D34" s="9">
        <v>169</v>
      </c>
      <c r="E34" s="9">
        <v>176</v>
      </c>
      <c r="F34" s="9">
        <v>180</v>
      </c>
      <c r="G34" s="9">
        <v>178</v>
      </c>
      <c r="H34" s="9">
        <v>134</v>
      </c>
      <c r="I34" s="9">
        <v>193</v>
      </c>
      <c r="J34" s="10">
        <f t="shared" si="0"/>
        <v>1030</v>
      </c>
      <c r="K34" s="11">
        <f t="shared" si="1"/>
        <v>171.66666666666666</v>
      </c>
      <c r="L34" s="32">
        <f t="shared" si="2"/>
        <v>193</v>
      </c>
    </row>
    <row r="35" spans="1:12" ht="15">
      <c r="A35" s="9">
        <v>32</v>
      </c>
      <c r="B35" s="7" t="s">
        <v>49</v>
      </c>
      <c r="C35" s="8">
        <v>34</v>
      </c>
      <c r="D35" s="9">
        <v>201</v>
      </c>
      <c r="E35" s="9">
        <v>165</v>
      </c>
      <c r="F35" s="9">
        <v>153</v>
      </c>
      <c r="G35" s="9">
        <v>144</v>
      </c>
      <c r="H35" s="9">
        <v>205</v>
      </c>
      <c r="I35" s="9">
        <v>153</v>
      </c>
      <c r="J35" s="10">
        <f t="shared" si="0"/>
        <v>1021</v>
      </c>
      <c r="K35" s="11">
        <f t="shared" si="1"/>
        <v>170.16666666666666</v>
      </c>
      <c r="L35" s="32">
        <f t="shared" si="2"/>
        <v>205</v>
      </c>
    </row>
    <row r="36" spans="1:12" ht="15">
      <c r="A36" s="9">
        <v>33</v>
      </c>
      <c r="B36" s="7" t="s">
        <v>88</v>
      </c>
      <c r="C36" s="8">
        <v>36</v>
      </c>
      <c r="D36" s="9">
        <v>181</v>
      </c>
      <c r="E36" s="9">
        <v>178</v>
      </c>
      <c r="F36" s="9">
        <v>177</v>
      </c>
      <c r="G36" s="9">
        <v>143</v>
      </c>
      <c r="H36" s="9">
        <v>147</v>
      </c>
      <c r="I36" s="9">
        <v>195</v>
      </c>
      <c r="J36" s="10">
        <f t="shared" si="0"/>
        <v>1021</v>
      </c>
      <c r="K36" s="11">
        <f t="shared" si="1"/>
        <v>170.16666666666666</v>
      </c>
      <c r="L36" s="32">
        <f t="shared" si="2"/>
        <v>195</v>
      </c>
    </row>
    <row r="37" spans="1:12" ht="15">
      <c r="A37" s="9">
        <v>34</v>
      </c>
      <c r="B37" s="7" t="s">
        <v>57</v>
      </c>
      <c r="C37" s="8">
        <v>65</v>
      </c>
      <c r="D37" s="9">
        <v>146</v>
      </c>
      <c r="E37" s="9">
        <v>193</v>
      </c>
      <c r="F37" s="9">
        <v>176</v>
      </c>
      <c r="G37" s="9">
        <v>173</v>
      </c>
      <c r="H37" s="9">
        <v>171</v>
      </c>
      <c r="I37" s="9">
        <v>160</v>
      </c>
      <c r="J37" s="10">
        <f t="shared" si="0"/>
        <v>1019</v>
      </c>
      <c r="K37" s="11">
        <f t="shared" si="1"/>
        <v>169.83333333333334</v>
      </c>
      <c r="L37" s="32">
        <f t="shared" si="2"/>
        <v>193</v>
      </c>
    </row>
    <row r="38" spans="1:12" ht="15">
      <c r="A38" s="9">
        <v>35</v>
      </c>
      <c r="B38" s="7" t="s">
        <v>85</v>
      </c>
      <c r="C38" s="8">
        <v>62</v>
      </c>
      <c r="D38" s="9">
        <v>180</v>
      </c>
      <c r="E38" s="9">
        <v>174</v>
      </c>
      <c r="F38" s="9">
        <v>178</v>
      </c>
      <c r="G38" s="9">
        <v>167</v>
      </c>
      <c r="H38" s="9">
        <v>167</v>
      </c>
      <c r="I38" s="9">
        <v>128</v>
      </c>
      <c r="J38" s="10">
        <f t="shared" si="0"/>
        <v>994</v>
      </c>
      <c r="K38" s="11">
        <f t="shared" si="1"/>
        <v>165.66666666666666</v>
      </c>
      <c r="L38" s="32">
        <f t="shared" si="2"/>
        <v>180</v>
      </c>
    </row>
    <row r="39" spans="1:12" ht="15">
      <c r="A39" s="9">
        <v>36</v>
      </c>
      <c r="B39" s="7" t="s">
        <v>48</v>
      </c>
      <c r="C39" s="8">
        <v>63</v>
      </c>
      <c r="D39" s="9">
        <v>163</v>
      </c>
      <c r="E39" s="9">
        <v>167</v>
      </c>
      <c r="F39" s="9">
        <v>153</v>
      </c>
      <c r="G39" s="9">
        <v>153</v>
      </c>
      <c r="H39" s="9">
        <v>150</v>
      </c>
      <c r="I39" s="9">
        <v>191</v>
      </c>
      <c r="J39" s="10">
        <f t="shared" si="0"/>
        <v>977</v>
      </c>
      <c r="K39" s="11">
        <f t="shared" si="1"/>
        <v>162.83333333333334</v>
      </c>
      <c r="L39" s="32">
        <f t="shared" si="2"/>
        <v>191</v>
      </c>
    </row>
    <row r="40" spans="1:12" ht="15">
      <c r="A40" s="9">
        <v>37</v>
      </c>
      <c r="B40" s="7" t="s">
        <v>50</v>
      </c>
      <c r="C40" s="8">
        <v>31</v>
      </c>
      <c r="D40" s="9">
        <v>133</v>
      </c>
      <c r="E40" s="9">
        <v>167</v>
      </c>
      <c r="F40" s="9">
        <v>187</v>
      </c>
      <c r="G40" s="9">
        <v>186</v>
      </c>
      <c r="H40" s="9">
        <v>122</v>
      </c>
      <c r="I40" s="9">
        <v>157</v>
      </c>
      <c r="J40" s="10">
        <f t="shared" si="0"/>
        <v>952</v>
      </c>
      <c r="K40" s="11">
        <f t="shared" si="1"/>
        <v>158.66666666666666</v>
      </c>
      <c r="L40" s="32">
        <f t="shared" si="2"/>
        <v>187</v>
      </c>
    </row>
    <row r="41" spans="1:12" ht="15">
      <c r="A41" s="9">
        <v>38</v>
      </c>
      <c r="B41" s="7" t="s">
        <v>62</v>
      </c>
      <c r="C41" s="8">
        <v>25</v>
      </c>
      <c r="D41" s="9">
        <v>129</v>
      </c>
      <c r="E41" s="9">
        <v>168</v>
      </c>
      <c r="F41" s="9">
        <v>157</v>
      </c>
      <c r="G41" s="9">
        <v>154</v>
      </c>
      <c r="H41" s="9">
        <v>159</v>
      </c>
      <c r="I41" s="9">
        <v>184</v>
      </c>
      <c r="J41" s="10">
        <f t="shared" si="0"/>
        <v>951</v>
      </c>
      <c r="K41" s="11">
        <f t="shared" si="1"/>
        <v>158.5</v>
      </c>
      <c r="L41" s="32">
        <f t="shared" si="2"/>
        <v>184</v>
      </c>
    </row>
    <row r="42" spans="1:12" ht="15">
      <c r="A42" s="9">
        <v>39</v>
      </c>
      <c r="B42" s="7" t="s">
        <v>37</v>
      </c>
      <c r="C42" s="8">
        <v>43</v>
      </c>
      <c r="D42" s="9">
        <v>142</v>
      </c>
      <c r="E42" s="9">
        <v>168</v>
      </c>
      <c r="F42" s="9">
        <v>143</v>
      </c>
      <c r="G42" s="9">
        <v>148</v>
      </c>
      <c r="H42" s="9">
        <v>190</v>
      </c>
      <c r="I42" s="9">
        <v>150</v>
      </c>
      <c r="J42" s="10">
        <f t="shared" si="0"/>
        <v>941</v>
      </c>
      <c r="K42" s="11">
        <f t="shared" si="1"/>
        <v>156.83333333333334</v>
      </c>
      <c r="L42" s="32">
        <f t="shared" si="2"/>
        <v>190</v>
      </c>
    </row>
    <row r="43" spans="1:12" ht="15">
      <c r="A43" s="9">
        <v>40</v>
      </c>
      <c r="B43" s="7" t="s">
        <v>76</v>
      </c>
      <c r="C43" s="8">
        <v>44</v>
      </c>
      <c r="D43" s="9">
        <v>177</v>
      </c>
      <c r="E43" s="9">
        <v>144</v>
      </c>
      <c r="F43" s="9">
        <v>147</v>
      </c>
      <c r="G43" s="9">
        <v>155</v>
      </c>
      <c r="H43" s="9">
        <v>188</v>
      </c>
      <c r="I43" s="9">
        <v>118</v>
      </c>
      <c r="J43" s="10">
        <f t="shared" si="0"/>
        <v>929</v>
      </c>
      <c r="K43" s="11">
        <f t="shared" si="1"/>
        <v>154.83333333333334</v>
      </c>
      <c r="L43" s="32">
        <f t="shared" si="2"/>
        <v>188</v>
      </c>
    </row>
    <row r="44" spans="1:12" ht="15">
      <c r="A44" s="9">
        <v>41</v>
      </c>
      <c r="B44" s="7" t="s">
        <v>31</v>
      </c>
      <c r="C44" s="8">
        <v>39</v>
      </c>
      <c r="D44" s="9">
        <v>121</v>
      </c>
      <c r="E44" s="9">
        <v>163</v>
      </c>
      <c r="F44" s="9">
        <v>163</v>
      </c>
      <c r="G44" s="9">
        <v>152</v>
      </c>
      <c r="H44" s="9">
        <v>131</v>
      </c>
      <c r="I44" s="9">
        <v>199</v>
      </c>
      <c r="J44" s="10">
        <f t="shared" si="0"/>
        <v>929</v>
      </c>
      <c r="K44" s="11">
        <f t="shared" si="1"/>
        <v>154.83333333333334</v>
      </c>
      <c r="L44" s="32">
        <f t="shared" si="2"/>
        <v>199</v>
      </c>
    </row>
    <row r="45" spans="1:12" ht="15">
      <c r="A45" s="9">
        <v>42</v>
      </c>
      <c r="B45" s="7" t="s">
        <v>38</v>
      </c>
      <c r="C45" s="8">
        <v>66</v>
      </c>
      <c r="D45" s="9">
        <v>119</v>
      </c>
      <c r="E45" s="9">
        <v>203</v>
      </c>
      <c r="F45" s="9">
        <v>143</v>
      </c>
      <c r="G45" s="9">
        <v>127</v>
      </c>
      <c r="H45" s="9">
        <v>168</v>
      </c>
      <c r="I45" s="9">
        <v>168</v>
      </c>
      <c r="J45" s="10">
        <f t="shared" si="0"/>
        <v>928</v>
      </c>
      <c r="K45" s="11">
        <f t="shared" si="1"/>
        <v>154.66666666666666</v>
      </c>
      <c r="L45" s="32">
        <f t="shared" si="2"/>
        <v>203</v>
      </c>
    </row>
    <row r="46" spans="1:12" ht="15">
      <c r="A46" s="9">
        <v>43</v>
      </c>
      <c r="B46" s="7" t="s">
        <v>80</v>
      </c>
      <c r="C46" s="8">
        <v>64</v>
      </c>
      <c r="D46" s="9">
        <v>157</v>
      </c>
      <c r="E46" s="9">
        <v>168</v>
      </c>
      <c r="F46" s="9">
        <v>182</v>
      </c>
      <c r="G46" s="9">
        <v>213</v>
      </c>
      <c r="H46" s="9">
        <v>143</v>
      </c>
      <c r="I46" s="9">
        <v>1</v>
      </c>
      <c r="J46" s="10">
        <f t="shared" si="0"/>
        <v>864</v>
      </c>
      <c r="K46" s="11">
        <f t="shared" si="1"/>
        <v>144</v>
      </c>
      <c r="L46" s="32">
        <f t="shared" si="2"/>
        <v>213</v>
      </c>
    </row>
    <row r="47" spans="1:12" ht="15">
      <c r="A47" s="9">
        <v>44</v>
      </c>
      <c r="B47" s="7" t="s">
        <v>34</v>
      </c>
      <c r="C47" s="8">
        <v>51</v>
      </c>
      <c r="D47" s="9">
        <v>89</v>
      </c>
      <c r="E47" s="9">
        <v>120</v>
      </c>
      <c r="F47" s="9">
        <v>172</v>
      </c>
      <c r="G47" s="9">
        <v>136</v>
      </c>
      <c r="H47" s="9">
        <v>91</v>
      </c>
      <c r="I47" s="9">
        <v>193</v>
      </c>
      <c r="J47" s="10">
        <f t="shared" si="0"/>
        <v>801</v>
      </c>
      <c r="K47" s="11">
        <f t="shared" si="1"/>
        <v>133.5</v>
      </c>
      <c r="L47" s="32">
        <f t="shared" si="2"/>
        <v>193</v>
      </c>
    </row>
    <row r="48" spans="1:12" ht="15">
      <c r="A48" s="9">
        <v>45</v>
      </c>
      <c r="B48" s="7" t="s">
        <v>84</v>
      </c>
      <c r="C48" s="8">
        <v>68</v>
      </c>
      <c r="D48" s="9">
        <v>120</v>
      </c>
      <c r="E48" s="9">
        <v>149</v>
      </c>
      <c r="F48" s="9">
        <v>133</v>
      </c>
      <c r="G48" s="9">
        <v>170</v>
      </c>
      <c r="H48" s="9">
        <v>146</v>
      </c>
      <c r="I48" s="9">
        <v>1</v>
      </c>
      <c r="J48" s="10">
        <f t="shared" si="0"/>
        <v>719</v>
      </c>
      <c r="K48" s="11">
        <f t="shared" si="1"/>
        <v>119.83333333333333</v>
      </c>
      <c r="L48" s="32">
        <f t="shared" si="2"/>
        <v>170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3">
      <selection activeCell="I14" sqref="I1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43" t="s">
        <v>28</v>
      </c>
      <c r="B1" s="38"/>
      <c r="D1" s="44"/>
      <c r="E1" s="38"/>
      <c r="F1" s="38"/>
      <c r="G1" s="38"/>
      <c r="H1" s="38"/>
      <c r="I1" s="38"/>
      <c r="J1" s="45"/>
      <c r="K1" s="45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31" t="s">
        <v>23</v>
      </c>
    </row>
    <row r="4" spans="1:13" ht="15">
      <c r="A4" s="6">
        <v>1</v>
      </c>
      <c r="B4" s="7" t="s">
        <v>68</v>
      </c>
      <c r="C4" s="12">
        <v>27</v>
      </c>
      <c r="D4" s="9">
        <v>158</v>
      </c>
      <c r="E4" s="9">
        <v>209</v>
      </c>
      <c r="F4" s="9">
        <v>204</v>
      </c>
      <c r="G4" s="9">
        <v>198</v>
      </c>
      <c r="H4" s="9">
        <v>191</v>
      </c>
      <c r="I4" s="9">
        <v>171</v>
      </c>
      <c r="J4" s="10">
        <f aca="true" t="shared" si="0" ref="J4:J16">SUM(D4:I4)</f>
        <v>1131</v>
      </c>
      <c r="K4" s="11">
        <f aca="true" t="shared" si="1" ref="K4:K16">AVERAGE(D4:I4)</f>
        <v>188.5</v>
      </c>
      <c r="L4" s="9">
        <f aca="true" t="shared" si="2" ref="L4:L16">MAX(D4:I4)</f>
        <v>209</v>
      </c>
      <c r="M4" s="30"/>
    </row>
    <row r="5" spans="1:12" ht="15">
      <c r="A5" s="6">
        <v>2</v>
      </c>
      <c r="B5" s="7" t="s">
        <v>72</v>
      </c>
      <c r="C5" s="12">
        <v>67</v>
      </c>
      <c r="D5" s="9">
        <v>207</v>
      </c>
      <c r="E5" s="9">
        <v>234</v>
      </c>
      <c r="F5" s="9">
        <v>194</v>
      </c>
      <c r="G5" s="9">
        <v>171</v>
      </c>
      <c r="H5" s="9">
        <v>171</v>
      </c>
      <c r="I5" s="9">
        <v>141</v>
      </c>
      <c r="J5" s="10">
        <f t="shared" si="0"/>
        <v>1118</v>
      </c>
      <c r="K5" s="11">
        <f t="shared" si="1"/>
        <v>186.33333333333334</v>
      </c>
      <c r="L5" s="9">
        <f t="shared" si="2"/>
        <v>234</v>
      </c>
    </row>
    <row r="6" spans="1:12" ht="15">
      <c r="A6" s="6">
        <v>3</v>
      </c>
      <c r="B6" s="7" t="s">
        <v>67</v>
      </c>
      <c r="C6" s="12">
        <v>35</v>
      </c>
      <c r="D6" s="9">
        <v>158</v>
      </c>
      <c r="E6" s="9">
        <v>176</v>
      </c>
      <c r="F6" s="9">
        <v>172</v>
      </c>
      <c r="G6" s="9">
        <v>217</v>
      </c>
      <c r="H6" s="9">
        <v>187</v>
      </c>
      <c r="I6" s="9">
        <v>197</v>
      </c>
      <c r="J6" s="10">
        <f t="shared" si="0"/>
        <v>1107</v>
      </c>
      <c r="K6" s="11">
        <f t="shared" si="1"/>
        <v>184.5</v>
      </c>
      <c r="L6" s="9">
        <f t="shared" si="2"/>
        <v>217</v>
      </c>
    </row>
    <row r="7" spans="1:12" ht="15">
      <c r="A7" s="6">
        <v>4</v>
      </c>
      <c r="B7" s="7" t="s">
        <v>66</v>
      </c>
      <c r="C7" s="12">
        <v>30</v>
      </c>
      <c r="D7" s="9">
        <v>190</v>
      </c>
      <c r="E7" s="9">
        <v>161</v>
      </c>
      <c r="F7" s="9">
        <v>184</v>
      </c>
      <c r="G7" s="9">
        <v>151</v>
      </c>
      <c r="H7" s="9">
        <v>169</v>
      </c>
      <c r="I7" s="9">
        <v>210</v>
      </c>
      <c r="J7" s="10">
        <f t="shared" si="0"/>
        <v>1065</v>
      </c>
      <c r="K7" s="11">
        <f t="shared" si="1"/>
        <v>177.5</v>
      </c>
      <c r="L7" s="9">
        <f t="shared" si="2"/>
        <v>210</v>
      </c>
    </row>
    <row r="8" spans="1:12" ht="15">
      <c r="A8" s="6">
        <v>5</v>
      </c>
      <c r="B8" s="7" t="s">
        <v>73</v>
      </c>
      <c r="C8" s="12">
        <v>28</v>
      </c>
      <c r="D8" s="9">
        <v>192</v>
      </c>
      <c r="E8" s="9">
        <v>171</v>
      </c>
      <c r="F8" s="9">
        <v>179</v>
      </c>
      <c r="G8" s="9">
        <v>179</v>
      </c>
      <c r="H8" s="9">
        <v>157</v>
      </c>
      <c r="I8" s="9">
        <v>179</v>
      </c>
      <c r="J8" s="10">
        <f t="shared" si="0"/>
        <v>1057</v>
      </c>
      <c r="K8" s="11">
        <f t="shared" si="1"/>
        <v>176.16666666666666</v>
      </c>
      <c r="L8" s="9">
        <f t="shared" si="2"/>
        <v>192</v>
      </c>
    </row>
    <row r="9" spans="1:12" ht="15">
      <c r="A9" s="6">
        <v>6</v>
      </c>
      <c r="B9" s="7" t="s">
        <v>69</v>
      </c>
      <c r="C9" s="12">
        <v>29</v>
      </c>
      <c r="D9" s="9">
        <v>138</v>
      </c>
      <c r="E9" s="9">
        <v>195</v>
      </c>
      <c r="F9" s="9">
        <v>141</v>
      </c>
      <c r="G9" s="9">
        <v>145</v>
      </c>
      <c r="H9" s="9">
        <v>209</v>
      </c>
      <c r="I9" s="9">
        <v>205</v>
      </c>
      <c r="J9" s="10">
        <f t="shared" si="0"/>
        <v>1033</v>
      </c>
      <c r="K9" s="11">
        <f t="shared" si="1"/>
        <v>172.16666666666666</v>
      </c>
      <c r="L9" s="9">
        <f t="shared" si="2"/>
        <v>209</v>
      </c>
    </row>
    <row r="10" spans="1:12" ht="15">
      <c r="A10" s="6">
        <v>7</v>
      </c>
      <c r="B10" s="7" t="s">
        <v>87</v>
      </c>
      <c r="C10" s="12">
        <v>72</v>
      </c>
      <c r="D10" s="9">
        <v>157</v>
      </c>
      <c r="E10" s="9">
        <v>157</v>
      </c>
      <c r="F10" s="9">
        <v>119</v>
      </c>
      <c r="G10" s="9">
        <v>161</v>
      </c>
      <c r="H10" s="9">
        <v>185</v>
      </c>
      <c r="I10" s="9">
        <v>173</v>
      </c>
      <c r="J10" s="10">
        <f t="shared" si="0"/>
        <v>952</v>
      </c>
      <c r="K10" s="11">
        <f t="shared" si="1"/>
        <v>158.66666666666666</v>
      </c>
      <c r="L10" s="9">
        <f t="shared" si="2"/>
        <v>185</v>
      </c>
    </row>
    <row r="11" spans="1:12" ht="15">
      <c r="A11" s="6">
        <v>8</v>
      </c>
      <c r="B11" s="7" t="s">
        <v>63</v>
      </c>
      <c r="C11" s="12">
        <v>39</v>
      </c>
      <c r="D11" s="9">
        <v>170</v>
      </c>
      <c r="E11" s="9">
        <v>139</v>
      </c>
      <c r="F11" s="9">
        <v>169</v>
      </c>
      <c r="G11" s="9">
        <v>148</v>
      </c>
      <c r="H11" s="9">
        <v>171</v>
      </c>
      <c r="I11" s="9">
        <v>154</v>
      </c>
      <c r="J11" s="10">
        <f t="shared" si="0"/>
        <v>951</v>
      </c>
      <c r="K11" s="11">
        <f t="shared" si="1"/>
        <v>158.5</v>
      </c>
      <c r="L11" s="9">
        <f t="shared" si="2"/>
        <v>171</v>
      </c>
    </row>
    <row r="12" spans="1:13" ht="15">
      <c r="A12" s="6">
        <v>9</v>
      </c>
      <c r="B12" s="7" t="s">
        <v>64</v>
      </c>
      <c r="C12" s="12">
        <v>53</v>
      </c>
      <c r="D12" s="9">
        <v>156</v>
      </c>
      <c r="E12" s="9">
        <v>171</v>
      </c>
      <c r="F12" s="9">
        <v>151</v>
      </c>
      <c r="G12" s="9">
        <v>174</v>
      </c>
      <c r="H12" s="9">
        <v>131</v>
      </c>
      <c r="I12" s="9">
        <v>165</v>
      </c>
      <c r="J12" s="10">
        <f t="shared" si="0"/>
        <v>948</v>
      </c>
      <c r="K12" s="11">
        <f t="shared" si="1"/>
        <v>158</v>
      </c>
      <c r="L12" s="9">
        <f t="shared" si="2"/>
        <v>174</v>
      </c>
      <c r="M12" s="30"/>
    </row>
    <row r="13" spans="1:12" ht="15">
      <c r="A13" s="6">
        <v>10</v>
      </c>
      <c r="B13" s="7" t="s">
        <v>70</v>
      </c>
      <c r="C13" s="12">
        <v>26</v>
      </c>
      <c r="D13" s="9">
        <v>150</v>
      </c>
      <c r="E13" s="9">
        <v>167</v>
      </c>
      <c r="F13" s="9">
        <v>162</v>
      </c>
      <c r="G13" s="9">
        <v>166</v>
      </c>
      <c r="H13" s="9">
        <v>154</v>
      </c>
      <c r="I13" s="9">
        <v>149</v>
      </c>
      <c r="J13" s="10">
        <f t="shared" si="0"/>
        <v>948</v>
      </c>
      <c r="K13" s="11">
        <f t="shared" si="1"/>
        <v>158</v>
      </c>
      <c r="L13" s="9">
        <f t="shared" si="2"/>
        <v>167</v>
      </c>
    </row>
    <row r="14" spans="1:12" ht="15">
      <c r="A14" s="6">
        <v>11</v>
      </c>
      <c r="B14" s="7" t="s">
        <v>71</v>
      </c>
      <c r="C14" s="12">
        <v>25</v>
      </c>
      <c r="D14" s="9">
        <v>131</v>
      </c>
      <c r="E14" s="9">
        <v>133</v>
      </c>
      <c r="F14" s="9">
        <v>146</v>
      </c>
      <c r="G14" s="9">
        <v>213</v>
      </c>
      <c r="H14" s="9">
        <v>149</v>
      </c>
      <c r="I14" s="9">
        <v>163</v>
      </c>
      <c r="J14" s="10">
        <f t="shared" si="0"/>
        <v>935</v>
      </c>
      <c r="K14" s="11">
        <f t="shared" si="1"/>
        <v>155.83333333333334</v>
      </c>
      <c r="L14" s="9">
        <f t="shared" si="2"/>
        <v>213</v>
      </c>
    </row>
    <row r="15" spans="1:12" ht="15">
      <c r="A15" s="6">
        <v>12</v>
      </c>
      <c r="B15" s="7" t="s">
        <v>65</v>
      </c>
      <c r="C15" s="12">
        <v>53</v>
      </c>
      <c r="D15" s="9">
        <v>122</v>
      </c>
      <c r="E15" s="9">
        <v>188</v>
      </c>
      <c r="F15" s="9">
        <v>132</v>
      </c>
      <c r="G15" s="9">
        <v>142</v>
      </c>
      <c r="H15" s="9">
        <v>104</v>
      </c>
      <c r="I15" s="9">
        <v>139</v>
      </c>
      <c r="J15" s="10">
        <f t="shared" si="0"/>
        <v>827</v>
      </c>
      <c r="K15" s="11">
        <f t="shared" si="1"/>
        <v>137.83333333333334</v>
      </c>
      <c r="L15" s="9">
        <f t="shared" si="2"/>
        <v>188</v>
      </c>
    </row>
    <row r="16" spans="1:12" ht="15">
      <c r="A16" s="6">
        <v>13</v>
      </c>
      <c r="B16" s="7" t="s">
        <v>86</v>
      </c>
      <c r="C16" s="12">
        <v>62</v>
      </c>
      <c r="D16" s="9">
        <v>142</v>
      </c>
      <c r="E16" s="9">
        <v>142</v>
      </c>
      <c r="F16" s="9">
        <v>129</v>
      </c>
      <c r="G16" s="9">
        <v>129</v>
      </c>
      <c r="H16" s="9">
        <v>133</v>
      </c>
      <c r="I16" s="9">
        <v>116</v>
      </c>
      <c r="J16" s="10">
        <f t="shared" si="0"/>
        <v>791</v>
      </c>
      <c r="K16" s="11">
        <f t="shared" si="1"/>
        <v>131.83333333333334</v>
      </c>
      <c r="L16" s="9">
        <f t="shared" si="2"/>
        <v>142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"/>
  <sheetViews>
    <sheetView showZeros="0" zoomScalePageLayoutView="0" workbookViewId="0" topLeftCell="A1">
      <selection activeCell="B9" sqref="B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43" t="s">
        <v>29</v>
      </c>
      <c r="B2" s="38"/>
      <c r="C2" s="2"/>
      <c r="D2" s="44"/>
      <c r="E2" s="44"/>
      <c r="F2" s="38"/>
      <c r="G2" s="38"/>
      <c r="H2" s="45"/>
      <c r="I2" s="45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25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81</v>
      </c>
      <c r="C5" s="8" t="s">
        <v>106</v>
      </c>
      <c r="D5" s="9">
        <v>1225</v>
      </c>
      <c r="E5" s="9">
        <v>221</v>
      </c>
      <c r="F5" s="9">
        <v>222</v>
      </c>
      <c r="G5" s="9">
        <v>212</v>
      </c>
      <c r="H5" s="10">
        <f aca="true" t="shared" si="0" ref="H5:H15">SUM(D5:G5)</f>
        <v>1880</v>
      </c>
      <c r="I5" s="11">
        <f>H5/9</f>
        <v>208.88888888888889</v>
      </c>
    </row>
    <row r="6" spans="1:9" ht="15">
      <c r="A6" s="6">
        <v>2</v>
      </c>
      <c r="B6" s="7" t="s">
        <v>46</v>
      </c>
      <c r="C6" s="8" t="s">
        <v>117</v>
      </c>
      <c r="D6" s="9">
        <v>1191</v>
      </c>
      <c r="E6" s="9">
        <v>221</v>
      </c>
      <c r="F6" s="9">
        <v>257</v>
      </c>
      <c r="G6" s="9">
        <v>197</v>
      </c>
      <c r="H6" s="10">
        <f t="shared" si="0"/>
        <v>1866</v>
      </c>
      <c r="I6" s="11">
        <f aca="true" t="shared" si="1" ref="I6:I15">H6/9</f>
        <v>207.33333333333334</v>
      </c>
    </row>
    <row r="7" spans="1:9" ht="15">
      <c r="A7" s="6">
        <v>3</v>
      </c>
      <c r="B7" s="7" t="s">
        <v>83</v>
      </c>
      <c r="C7" s="8" t="s">
        <v>115</v>
      </c>
      <c r="D7" s="9">
        <v>1253</v>
      </c>
      <c r="E7" s="9">
        <v>197</v>
      </c>
      <c r="F7" s="9">
        <v>164</v>
      </c>
      <c r="G7" s="9">
        <v>196</v>
      </c>
      <c r="H7" s="10">
        <f t="shared" si="0"/>
        <v>1810</v>
      </c>
      <c r="I7" s="11">
        <f t="shared" si="1"/>
        <v>201.11111111111111</v>
      </c>
    </row>
    <row r="8" spans="1:9" ht="15">
      <c r="A8" s="6">
        <v>4</v>
      </c>
      <c r="B8" s="7" t="s">
        <v>36</v>
      </c>
      <c r="C8" s="8" t="s">
        <v>114</v>
      </c>
      <c r="D8" s="9">
        <v>1187</v>
      </c>
      <c r="E8" s="9">
        <v>203</v>
      </c>
      <c r="F8" s="9">
        <v>233</v>
      </c>
      <c r="G8" s="9">
        <v>187</v>
      </c>
      <c r="H8" s="10">
        <f t="shared" si="0"/>
        <v>1810</v>
      </c>
      <c r="I8" s="11">
        <f t="shared" si="1"/>
        <v>201.11111111111111</v>
      </c>
    </row>
    <row r="9" spans="1:9" ht="15">
      <c r="A9" s="6">
        <v>5</v>
      </c>
      <c r="B9" s="7" t="s">
        <v>35</v>
      </c>
      <c r="C9" s="8" t="s">
        <v>109</v>
      </c>
      <c r="D9" s="9">
        <v>1251</v>
      </c>
      <c r="E9" s="9">
        <v>159</v>
      </c>
      <c r="F9" s="9">
        <v>197</v>
      </c>
      <c r="G9" s="9">
        <v>172</v>
      </c>
      <c r="H9" s="10">
        <f t="shared" si="0"/>
        <v>1779</v>
      </c>
      <c r="I9" s="11">
        <f t="shared" si="1"/>
        <v>197.66666666666666</v>
      </c>
    </row>
    <row r="10" spans="1:9" ht="15">
      <c r="A10" s="6">
        <v>6</v>
      </c>
      <c r="B10" s="7" t="s">
        <v>58</v>
      </c>
      <c r="C10" s="8" t="s">
        <v>119</v>
      </c>
      <c r="D10" s="9">
        <v>1247</v>
      </c>
      <c r="E10" s="9">
        <v>171</v>
      </c>
      <c r="F10" s="9">
        <v>179</v>
      </c>
      <c r="G10" s="9">
        <v>171</v>
      </c>
      <c r="H10" s="10">
        <f t="shared" si="0"/>
        <v>1768</v>
      </c>
      <c r="I10" s="11">
        <f t="shared" si="1"/>
        <v>196.44444444444446</v>
      </c>
    </row>
    <row r="11" spans="1:9" ht="15">
      <c r="A11" s="6">
        <v>7</v>
      </c>
      <c r="B11" s="7" t="s">
        <v>52</v>
      </c>
      <c r="C11" s="8" t="s">
        <v>108</v>
      </c>
      <c r="D11" s="9">
        <v>1179</v>
      </c>
      <c r="E11" s="9">
        <v>191</v>
      </c>
      <c r="F11" s="9">
        <v>161</v>
      </c>
      <c r="G11" s="9">
        <v>213</v>
      </c>
      <c r="H11" s="10">
        <f t="shared" si="0"/>
        <v>1744</v>
      </c>
      <c r="I11" s="11">
        <f t="shared" si="1"/>
        <v>193.77777777777777</v>
      </c>
    </row>
    <row r="12" spans="1:9" ht="15">
      <c r="A12" s="6">
        <v>8</v>
      </c>
      <c r="B12" s="7" t="s">
        <v>82</v>
      </c>
      <c r="C12" s="8" t="s">
        <v>107</v>
      </c>
      <c r="D12" s="9">
        <v>1157</v>
      </c>
      <c r="E12" s="9">
        <v>169</v>
      </c>
      <c r="F12" s="9">
        <v>223</v>
      </c>
      <c r="G12" s="9">
        <v>171</v>
      </c>
      <c r="H12" s="10">
        <f t="shared" si="0"/>
        <v>1720</v>
      </c>
      <c r="I12" s="11">
        <f t="shared" si="1"/>
        <v>191.11111111111111</v>
      </c>
    </row>
    <row r="13" spans="1:9" ht="15">
      <c r="A13" s="6">
        <v>9</v>
      </c>
      <c r="B13" s="7" t="s">
        <v>55</v>
      </c>
      <c r="C13" s="8" t="s">
        <v>120</v>
      </c>
      <c r="D13" s="9">
        <v>1160</v>
      </c>
      <c r="E13" s="9">
        <v>170</v>
      </c>
      <c r="F13" s="9">
        <v>152</v>
      </c>
      <c r="G13" s="9">
        <v>187</v>
      </c>
      <c r="H13" s="10">
        <f t="shared" si="0"/>
        <v>1669</v>
      </c>
      <c r="I13" s="11">
        <f t="shared" si="1"/>
        <v>185.44444444444446</v>
      </c>
    </row>
    <row r="14" spans="1:9" ht="15">
      <c r="A14" s="6">
        <v>10</v>
      </c>
      <c r="B14" s="7" t="s">
        <v>43</v>
      </c>
      <c r="C14" s="8" t="s">
        <v>118</v>
      </c>
      <c r="D14" s="9">
        <v>1162</v>
      </c>
      <c r="E14" s="9">
        <v>171</v>
      </c>
      <c r="F14" s="9">
        <v>174</v>
      </c>
      <c r="G14" s="9">
        <v>147</v>
      </c>
      <c r="H14" s="10">
        <f t="shared" si="0"/>
        <v>1654</v>
      </c>
      <c r="I14" s="11">
        <f t="shared" si="1"/>
        <v>183.77777777777777</v>
      </c>
    </row>
    <row r="15" spans="1:9" ht="15">
      <c r="A15" s="6">
        <v>11</v>
      </c>
      <c r="B15" s="7" t="s">
        <v>75</v>
      </c>
      <c r="C15" s="8" t="s">
        <v>111</v>
      </c>
      <c r="D15" s="9">
        <v>1161</v>
      </c>
      <c r="E15" s="9">
        <v>163</v>
      </c>
      <c r="F15" s="9">
        <v>136</v>
      </c>
      <c r="G15" s="9">
        <v>118</v>
      </c>
      <c r="H15" s="10">
        <f t="shared" si="0"/>
        <v>1578</v>
      </c>
      <c r="I15" s="11">
        <f t="shared" si="1"/>
        <v>175.33333333333334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showZeros="0" zoomScalePageLayoutView="0" workbookViewId="0" topLeftCell="A3">
      <selection activeCell="G5" sqref="G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4" width="9.57421875" style="2" bestFit="1" customWidth="1"/>
    <col min="5" max="5" width="9.57421875" style="2" customWidth="1"/>
    <col min="6" max="7" width="9.57421875" style="2" bestFit="1" customWidth="1"/>
    <col min="8" max="8" width="11.140625" style="2" customWidth="1"/>
    <col min="9" max="9" width="11.140625" style="2" bestFit="1" customWidth="1"/>
    <col min="10" max="16384" width="9.140625" style="2" customWidth="1"/>
  </cols>
  <sheetData>
    <row r="2" spans="1:9" s="3" customFormat="1" ht="15.75">
      <c r="A2" s="43" t="s">
        <v>30</v>
      </c>
      <c r="B2" s="38"/>
      <c r="C2" s="2"/>
      <c r="D2" s="44"/>
      <c r="E2" s="44"/>
      <c r="F2" s="38"/>
      <c r="G2" s="38"/>
      <c r="H2" s="45"/>
      <c r="I2" s="45"/>
    </row>
    <row r="3" ht="15.75" thickBot="1"/>
    <row r="4" spans="1:9" ht="15.75">
      <c r="A4" s="4" t="s">
        <v>0</v>
      </c>
      <c r="B4" s="5" t="s">
        <v>1</v>
      </c>
      <c r="C4" s="5" t="s">
        <v>2</v>
      </c>
      <c r="D4" s="5" t="s">
        <v>25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10</v>
      </c>
    </row>
    <row r="5" spans="1:9" ht="15">
      <c r="A5" s="6">
        <v>1</v>
      </c>
      <c r="B5" s="7" t="s">
        <v>68</v>
      </c>
      <c r="C5" s="33" t="s">
        <v>116</v>
      </c>
      <c r="D5" s="9">
        <v>1131</v>
      </c>
      <c r="E5" s="9">
        <v>225</v>
      </c>
      <c r="F5" s="9">
        <v>154</v>
      </c>
      <c r="G5" s="9">
        <v>154</v>
      </c>
      <c r="H5" s="10">
        <f>SUM(D5:G5)</f>
        <v>1664</v>
      </c>
      <c r="I5" s="11">
        <f>H5/9</f>
        <v>184.88888888888889</v>
      </c>
    </row>
    <row r="6" spans="1:9" ht="15">
      <c r="A6" s="6">
        <v>2</v>
      </c>
      <c r="B6" s="7" t="s">
        <v>72</v>
      </c>
      <c r="C6" s="33" t="s">
        <v>113</v>
      </c>
      <c r="D6" s="9">
        <v>1118</v>
      </c>
      <c r="E6" s="9">
        <v>167</v>
      </c>
      <c r="F6" s="9">
        <v>173</v>
      </c>
      <c r="G6" s="9">
        <v>167</v>
      </c>
      <c r="H6" s="10">
        <f>SUM(D6:G6)</f>
        <v>1625</v>
      </c>
      <c r="I6" s="11">
        <f>H6/9</f>
        <v>180.55555555555554</v>
      </c>
    </row>
    <row r="7" spans="1:9" ht="15">
      <c r="A7" s="6">
        <v>3</v>
      </c>
      <c r="B7" s="7" t="s">
        <v>66</v>
      </c>
      <c r="C7" s="33" t="s">
        <v>112</v>
      </c>
      <c r="D7" s="9">
        <v>1065</v>
      </c>
      <c r="E7" s="9">
        <v>177</v>
      </c>
      <c r="F7" s="9">
        <v>203</v>
      </c>
      <c r="G7" s="9">
        <v>168</v>
      </c>
      <c r="H7" s="10">
        <f>SUM(D7:G7)</f>
        <v>1613</v>
      </c>
      <c r="I7" s="11">
        <f>H7/9</f>
        <v>179.22222222222223</v>
      </c>
    </row>
    <row r="8" spans="1:9" ht="15">
      <c r="A8" s="6">
        <v>4</v>
      </c>
      <c r="B8" s="7" t="s">
        <v>67</v>
      </c>
      <c r="C8" s="33" t="s">
        <v>110</v>
      </c>
      <c r="D8" s="9">
        <v>1107</v>
      </c>
      <c r="E8" s="9">
        <v>146</v>
      </c>
      <c r="F8" s="9">
        <v>185</v>
      </c>
      <c r="G8" s="9">
        <v>148</v>
      </c>
      <c r="H8" s="10">
        <f>SUM(D8:G8)</f>
        <v>1586</v>
      </c>
      <c r="I8" s="11">
        <f>H8/9</f>
        <v>176.22222222222223</v>
      </c>
    </row>
  </sheetData>
  <sheetProtection/>
  <mergeCells count="3">
    <mergeCell ref="A2:B2"/>
    <mergeCell ref="D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18" t="s">
        <v>11</v>
      </c>
      <c r="B2" s="46" t="str">
        <f>'2nd Rd Men'!B5</f>
        <v>Matt Duty</v>
      </c>
      <c r="C2" s="46"/>
      <c r="D2" s="18">
        <v>222</v>
      </c>
    </row>
    <row r="3" spans="1:4" ht="12.75">
      <c r="A3" s="19"/>
      <c r="B3" s="19"/>
      <c r="C3" s="19"/>
      <c r="D3" s="14"/>
    </row>
    <row r="4" spans="1:7" ht="12.75">
      <c r="A4" s="47" t="s">
        <v>102</v>
      </c>
      <c r="B4" s="47"/>
      <c r="C4" s="47"/>
      <c r="D4" s="15"/>
      <c r="E4" s="50" t="s">
        <v>36</v>
      </c>
      <c r="F4" s="46"/>
      <c r="G4" s="13">
        <v>180</v>
      </c>
    </row>
    <row r="5" spans="1:7" ht="12.75">
      <c r="A5" s="17"/>
      <c r="B5" s="17"/>
      <c r="C5" s="17"/>
      <c r="D5" s="15"/>
      <c r="G5" s="14"/>
    </row>
    <row r="6" spans="1:7" ht="12.75">
      <c r="A6" s="34" t="s">
        <v>12</v>
      </c>
      <c r="B6" s="46" t="str">
        <f>'2nd Rd Men'!B8</f>
        <v>Brendan Holl</v>
      </c>
      <c r="C6" s="46"/>
      <c r="D6" s="20">
        <v>223</v>
      </c>
      <c r="G6" s="15"/>
    </row>
    <row r="7" ht="12.75">
      <c r="G7" s="15"/>
    </row>
    <row r="8" spans="5:10" ht="12.75">
      <c r="E8" s="42" t="s">
        <v>100</v>
      </c>
      <c r="F8" s="38"/>
      <c r="G8" s="15"/>
      <c r="H8" s="48" t="s">
        <v>46</v>
      </c>
      <c r="I8" s="49"/>
      <c r="J8" s="49"/>
    </row>
    <row r="9" spans="1:7" ht="12.75">
      <c r="A9" s="34" t="s">
        <v>14</v>
      </c>
      <c r="B9" s="46" t="str">
        <f>'2nd Rd Men'!B6</f>
        <v>Mitchell Shumway</v>
      </c>
      <c r="C9" s="46"/>
      <c r="D9" s="18">
        <v>255</v>
      </c>
      <c r="G9" s="15"/>
    </row>
    <row r="10" spans="1:9" ht="12.75">
      <c r="A10" s="19"/>
      <c r="B10" s="19"/>
      <c r="C10" s="19"/>
      <c r="D10" s="14"/>
      <c r="G10" s="15"/>
      <c r="I10" s="29" t="s">
        <v>26</v>
      </c>
    </row>
    <row r="11" spans="1:7" ht="12.75">
      <c r="A11" s="51" t="s">
        <v>101</v>
      </c>
      <c r="B11" s="47"/>
      <c r="C11" s="47"/>
      <c r="D11" s="15"/>
      <c r="E11" s="50" t="s">
        <v>46</v>
      </c>
      <c r="F11" s="46"/>
      <c r="G11" s="16">
        <v>211</v>
      </c>
    </row>
    <row r="12" spans="1:4" ht="12.75">
      <c r="A12" s="17"/>
      <c r="B12" s="17"/>
      <c r="C12" s="17"/>
      <c r="D12" s="15"/>
    </row>
    <row r="13" spans="1:4" ht="12.75">
      <c r="A13" s="34" t="s">
        <v>13</v>
      </c>
      <c r="B13" s="46" t="str">
        <f>'2nd Rd Men'!B7</f>
        <v>Dave Beres</v>
      </c>
      <c r="C13" s="46"/>
      <c r="D13" s="20">
        <v>218</v>
      </c>
    </row>
  </sheetData>
  <sheetProtection/>
  <mergeCells count="10">
    <mergeCell ref="B13:C13"/>
    <mergeCell ref="A4:C4"/>
    <mergeCell ref="H8:J8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3"/>
  <sheetViews>
    <sheetView showGridLines="0" showZeros="0" zoomScalePageLayoutView="0" workbookViewId="0" topLeftCell="A1">
      <selection activeCell="H9" sqref="H9"/>
    </sheetView>
  </sheetViews>
  <sheetFormatPr defaultColWidth="9.140625" defaultRowHeight="12.75"/>
  <sheetData>
    <row r="2" spans="1:4" ht="12.75">
      <c r="A2" s="18" t="s">
        <v>11</v>
      </c>
      <c r="B2" s="46" t="str">
        <f>'2nd Rd Women'!B5</f>
        <v>Kelsey Jaeger</v>
      </c>
      <c r="C2" s="46"/>
      <c r="D2" s="18">
        <v>196</v>
      </c>
    </row>
    <row r="3" spans="1:4" ht="12.75">
      <c r="A3" s="19"/>
      <c r="B3" s="19"/>
      <c r="C3" s="19"/>
      <c r="D3" s="14"/>
    </row>
    <row r="4" spans="1:7" ht="12.75">
      <c r="A4" s="47" t="s">
        <v>103</v>
      </c>
      <c r="B4" s="47"/>
      <c r="C4" s="47"/>
      <c r="D4" s="15"/>
      <c r="E4" s="50" t="s">
        <v>67</v>
      </c>
      <c r="F4" s="46"/>
      <c r="G4" s="13">
        <v>178</v>
      </c>
    </row>
    <row r="5" spans="1:7" ht="12.75">
      <c r="A5" s="17"/>
      <c r="B5" s="17"/>
      <c r="C5" s="17"/>
      <c r="D5" s="15"/>
      <c r="G5" s="14"/>
    </row>
    <row r="6" spans="1:7" ht="12.75">
      <c r="A6" s="34" t="s">
        <v>12</v>
      </c>
      <c r="B6" s="46" t="str">
        <f>'2nd Rd Women'!B8</f>
        <v>Kailee Tubbs</v>
      </c>
      <c r="C6" s="46"/>
      <c r="D6" s="20">
        <v>211</v>
      </c>
      <c r="G6" s="15"/>
    </row>
    <row r="7" ht="12.75">
      <c r="G7" s="15"/>
    </row>
    <row r="8" spans="5:10" ht="12.75">
      <c r="E8" s="42" t="s">
        <v>105</v>
      </c>
      <c r="F8" s="38"/>
      <c r="G8" s="15"/>
      <c r="H8" s="48" t="s">
        <v>67</v>
      </c>
      <c r="I8" s="52"/>
      <c r="J8" s="52"/>
    </row>
    <row r="9" spans="1:7" ht="12.75">
      <c r="A9" s="34" t="s">
        <v>14</v>
      </c>
      <c r="B9" s="46" t="str">
        <f>'2nd Rd Women'!B6</f>
        <v>Sommer Lee Vasey</v>
      </c>
      <c r="C9" s="46"/>
      <c r="D9" s="18">
        <v>163</v>
      </c>
      <c r="G9" s="15"/>
    </row>
    <row r="10" spans="1:9" ht="12.75">
      <c r="A10" s="19"/>
      <c r="B10" s="19"/>
      <c r="C10" s="19"/>
      <c r="D10" s="14"/>
      <c r="G10" s="15"/>
      <c r="I10" s="29" t="s">
        <v>26</v>
      </c>
    </row>
    <row r="11" spans="1:7" ht="12.75">
      <c r="A11" s="51" t="s">
        <v>104</v>
      </c>
      <c r="B11" s="47"/>
      <c r="C11" s="47"/>
      <c r="D11" s="15"/>
      <c r="E11" s="50" t="s">
        <v>66</v>
      </c>
      <c r="F11" s="46"/>
      <c r="G11" s="16">
        <v>122</v>
      </c>
    </row>
    <row r="12" spans="1:4" ht="12.75">
      <c r="A12" s="17"/>
      <c r="B12" s="17"/>
      <c r="C12" s="17"/>
      <c r="D12" s="15"/>
    </row>
    <row r="13" spans="1:4" ht="12.75">
      <c r="A13" s="34" t="s">
        <v>13</v>
      </c>
      <c r="B13" s="46" t="str">
        <f>'2nd Rd Women'!B7</f>
        <v>Caitlin Mertins</v>
      </c>
      <c r="C13" s="46"/>
      <c r="D13" s="20">
        <v>176</v>
      </c>
    </row>
  </sheetData>
  <sheetProtection/>
  <mergeCells count="10">
    <mergeCell ref="B13:C13"/>
    <mergeCell ref="E8:F8"/>
    <mergeCell ref="A4:C4"/>
    <mergeCell ref="H8:J8"/>
    <mergeCell ref="B2:C2"/>
    <mergeCell ref="B6:C6"/>
    <mergeCell ref="E4:F4"/>
    <mergeCell ref="E11:F11"/>
    <mergeCell ref="B9:C9"/>
    <mergeCell ref="A11:C1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2020-10-25T19:42:01Z</cp:lastPrinted>
  <dcterms:created xsi:type="dcterms:W3CDTF">2010-09-08T14:50:21Z</dcterms:created>
  <dcterms:modified xsi:type="dcterms:W3CDTF">2020-10-27T00:54:51Z</dcterms:modified>
  <cp:category/>
  <cp:version/>
  <cp:contentType/>
  <cp:contentStatus/>
</cp:coreProperties>
</file>